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Jac\Documenten\StepViertallen\Excel\AvondUitslagen\"/>
    </mc:Choice>
  </mc:AlternateContent>
  <xr:revisionPtr revIDLastSave="0" documentId="13_ncr:1_{E7B4EB51-6068-4DCA-9576-45F4B208B72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Wedstrijd_1_Teamnr_1" sheetId="2" r:id="rId1"/>
    <sheet name="Wedstrijd_1_Teamnr_2" sheetId="3" r:id="rId2"/>
    <sheet name="Wedstrijd_1_Teamnr_3" sheetId="4" r:id="rId3"/>
    <sheet name="Wedstrijd_1_Teamnr_4" sheetId="5" r:id="rId4"/>
    <sheet name="Wedstrijd_1_Teamnr_5" sheetId="6" r:id="rId5"/>
    <sheet name="Wedstrijd_1_Teamnr_6" sheetId="7" r:id="rId6"/>
    <sheet name="Wedstrijd_1_Teamnr_7" sheetId="8" r:id="rId7"/>
    <sheet name="Wedstrijd_1_Teamnr_8" sheetId="9" r:id="rId8"/>
  </sheets>
  <externalReferences>
    <externalReference r:id="rId9"/>
  </externalReferences>
  <definedNames>
    <definedName name="Impschaal">[1]Imptabel!$A$1:$B$49</definedName>
    <definedName name="VPSchaal">[1]VPSchaal!$A$1:$J$81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9" l="1"/>
  <c r="O26" i="9"/>
  <c r="P26" i="9" s="1"/>
  <c r="O25" i="9"/>
  <c r="R25" i="9" s="1"/>
  <c r="Q24" i="9"/>
  <c r="O24" i="9"/>
  <c r="P24" i="9" s="1"/>
  <c r="Q23" i="9"/>
  <c r="O23" i="9"/>
  <c r="P23" i="9" s="1"/>
  <c r="O22" i="9"/>
  <c r="P22" i="9" s="1"/>
  <c r="Q22" i="9" s="1"/>
  <c r="Q21" i="9"/>
  <c r="O21" i="9"/>
  <c r="P21" i="9" s="1"/>
  <c r="Q20" i="9"/>
  <c r="O20" i="9"/>
  <c r="P20" i="9" s="1"/>
  <c r="Q19" i="9"/>
  <c r="O19" i="9"/>
  <c r="P19" i="9" s="1"/>
  <c r="Q18" i="9"/>
  <c r="O18" i="9"/>
  <c r="P18" i="9" s="1"/>
  <c r="Q17" i="9"/>
  <c r="O17" i="9"/>
  <c r="P17" i="9" s="1"/>
  <c r="O16" i="9"/>
  <c r="P16" i="9" s="1"/>
  <c r="Q16" i="9" s="1"/>
  <c r="Q15" i="9"/>
  <c r="O15" i="9"/>
  <c r="P15" i="9" s="1"/>
  <c r="Q14" i="9"/>
  <c r="O14" i="9"/>
  <c r="P14" i="9" s="1"/>
  <c r="Q13" i="9"/>
  <c r="O13" i="9"/>
  <c r="P13" i="9" s="1"/>
  <c r="Q12" i="9"/>
  <c r="O12" i="9"/>
  <c r="P12" i="9" s="1"/>
  <c r="Q11" i="9"/>
  <c r="O11" i="9"/>
  <c r="P11" i="9" s="1"/>
  <c r="Q10" i="9"/>
  <c r="O10" i="9"/>
  <c r="P10" i="9" s="1"/>
  <c r="Q9" i="9"/>
  <c r="O9" i="9"/>
  <c r="P9" i="9" s="1"/>
  <c r="Q8" i="9"/>
  <c r="O8" i="9"/>
  <c r="P8" i="9" s="1"/>
  <c r="Q7" i="9"/>
  <c r="O7" i="9"/>
  <c r="P7" i="9" s="1"/>
  <c r="P6" i="9"/>
  <c r="R6" i="9" s="1"/>
  <c r="O6" i="9"/>
  <c r="Q6" i="9" s="1"/>
  <c r="O5" i="9"/>
  <c r="O4" i="9"/>
  <c r="O3" i="9"/>
  <c r="O26" i="8"/>
  <c r="P26" i="8" s="1"/>
  <c r="Q26" i="8" s="1"/>
  <c r="O25" i="8"/>
  <c r="O24" i="8"/>
  <c r="P24" i="8" s="1"/>
  <c r="Q24" i="8" s="1"/>
  <c r="Q23" i="8"/>
  <c r="O23" i="8"/>
  <c r="P23" i="8" s="1"/>
  <c r="Q22" i="8"/>
  <c r="O22" i="8"/>
  <c r="P22" i="8" s="1"/>
  <c r="O21" i="8"/>
  <c r="P21" i="8" s="1"/>
  <c r="Q21" i="8" s="1"/>
  <c r="O20" i="8"/>
  <c r="P20" i="8" s="1"/>
  <c r="Q20" i="8" s="1"/>
  <c r="Q19" i="8"/>
  <c r="O19" i="8"/>
  <c r="P19" i="8" s="1"/>
  <c r="O18" i="8"/>
  <c r="P18" i="8" s="1"/>
  <c r="Q18" i="8" s="1"/>
  <c r="Q17" i="8"/>
  <c r="O17" i="8"/>
  <c r="P17" i="8" s="1"/>
  <c r="Q16" i="8"/>
  <c r="O16" i="8"/>
  <c r="P16" i="8" s="1"/>
  <c r="Q15" i="8"/>
  <c r="O15" i="8"/>
  <c r="P15" i="8" s="1"/>
  <c r="O14" i="8"/>
  <c r="P14" i="8" s="1"/>
  <c r="Q14" i="8" s="1"/>
  <c r="Q13" i="8"/>
  <c r="O13" i="8"/>
  <c r="P13" i="8" s="1"/>
  <c r="Q12" i="8"/>
  <c r="O12" i="8"/>
  <c r="P12" i="8" s="1"/>
  <c r="Q11" i="8"/>
  <c r="O11" i="8"/>
  <c r="P11" i="8" s="1"/>
  <c r="Q10" i="8"/>
  <c r="O10" i="8"/>
  <c r="P10" i="8" s="1"/>
  <c r="Q9" i="8"/>
  <c r="O9" i="8"/>
  <c r="P9" i="8" s="1"/>
  <c r="O8" i="8"/>
  <c r="P8" i="8" s="1"/>
  <c r="Q8" i="8" s="1"/>
  <c r="Q7" i="8"/>
  <c r="O7" i="8"/>
  <c r="P7" i="8" s="1"/>
  <c r="R6" i="8"/>
  <c r="P6" i="8"/>
  <c r="O6" i="8"/>
  <c r="Q6" i="8" s="1"/>
  <c r="O5" i="8"/>
  <c r="O4" i="8"/>
  <c r="O3" i="8"/>
  <c r="O26" i="7"/>
  <c r="P26" i="7" s="1"/>
  <c r="Q26" i="7" s="1"/>
  <c r="O25" i="7"/>
  <c r="Q24" i="7"/>
  <c r="O24" i="7"/>
  <c r="P24" i="7" s="1"/>
  <c r="Q23" i="7"/>
  <c r="O23" i="7"/>
  <c r="P23" i="7" s="1"/>
  <c r="Q22" i="7"/>
  <c r="O22" i="7"/>
  <c r="P22" i="7" s="1"/>
  <c r="Q21" i="7"/>
  <c r="O21" i="7"/>
  <c r="P21" i="7" s="1"/>
  <c r="Q20" i="7"/>
  <c r="O20" i="7"/>
  <c r="P20" i="7" s="1"/>
  <c r="Q19" i="7"/>
  <c r="O19" i="7"/>
  <c r="P19" i="7" s="1"/>
  <c r="Q18" i="7"/>
  <c r="O18" i="7"/>
  <c r="P18" i="7" s="1"/>
  <c r="Q17" i="7"/>
  <c r="O17" i="7"/>
  <c r="P17" i="7" s="1"/>
  <c r="Q16" i="7"/>
  <c r="O16" i="7"/>
  <c r="P16" i="7" s="1"/>
  <c r="Q15" i="7"/>
  <c r="O15" i="7"/>
  <c r="P15" i="7" s="1"/>
  <c r="Q14" i="7"/>
  <c r="O14" i="7"/>
  <c r="P14" i="7" s="1"/>
  <c r="Q13" i="7"/>
  <c r="O13" i="7"/>
  <c r="P13" i="7" s="1"/>
  <c r="Q12" i="7"/>
  <c r="O12" i="7"/>
  <c r="P12" i="7" s="1"/>
  <c r="O11" i="7"/>
  <c r="P11" i="7" s="1"/>
  <c r="Q11" i="7" s="1"/>
  <c r="Q10" i="7"/>
  <c r="O10" i="7"/>
  <c r="P10" i="7" s="1"/>
  <c r="R9" i="7"/>
  <c r="Q9" i="7"/>
  <c r="O9" i="7"/>
  <c r="P9" i="7" s="1"/>
  <c r="R8" i="7"/>
  <c r="O8" i="7"/>
  <c r="P8" i="7" s="1"/>
  <c r="Q8" i="7" s="1"/>
  <c r="Q7" i="7"/>
  <c r="O7" i="7"/>
  <c r="P7" i="7" s="1"/>
  <c r="R7" i="7" s="1"/>
  <c r="Q6" i="7"/>
  <c r="P6" i="7"/>
  <c r="R6" i="7" s="1"/>
  <c r="O6" i="7"/>
  <c r="O5" i="7"/>
  <c r="O4" i="7"/>
  <c r="O3" i="7"/>
  <c r="O26" i="6"/>
  <c r="Q25" i="6"/>
  <c r="P25" i="6"/>
  <c r="O25" i="6"/>
  <c r="R25" i="6" s="1"/>
  <c r="O24" i="6"/>
  <c r="R23" i="6"/>
  <c r="O23" i="6"/>
  <c r="O22" i="6"/>
  <c r="R21" i="6"/>
  <c r="O21" i="6"/>
  <c r="O20" i="6"/>
  <c r="R19" i="6"/>
  <c r="O19" i="6"/>
  <c r="O18" i="6"/>
  <c r="R17" i="6"/>
  <c r="O17" i="6"/>
  <c r="O16" i="6"/>
  <c r="R15" i="6"/>
  <c r="O15" i="6"/>
  <c r="O14" i="6"/>
  <c r="R13" i="6"/>
  <c r="O13" i="6"/>
  <c r="O12" i="6"/>
  <c r="O11" i="6"/>
  <c r="O10" i="6"/>
  <c r="R9" i="6"/>
  <c r="O9" i="6"/>
  <c r="O8" i="6"/>
  <c r="R7" i="6"/>
  <c r="O7" i="6"/>
  <c r="R6" i="6"/>
  <c r="Q6" i="6"/>
  <c r="P6" i="6"/>
  <c r="O6" i="6"/>
  <c r="O5" i="6"/>
  <c r="R5" i="6" s="1"/>
  <c r="O4" i="6"/>
  <c r="O3" i="6"/>
  <c r="R3" i="6" s="1"/>
  <c r="R26" i="5"/>
  <c r="O26" i="5"/>
  <c r="P26" i="5" s="1"/>
  <c r="O25" i="5"/>
  <c r="O24" i="5"/>
  <c r="P24" i="5" s="1"/>
  <c r="O23" i="5"/>
  <c r="P23" i="5" s="1"/>
  <c r="R23" i="5" s="1"/>
  <c r="R22" i="5"/>
  <c r="Q22" i="5"/>
  <c r="O22" i="5"/>
  <c r="P22" i="5" s="1"/>
  <c r="O21" i="5"/>
  <c r="P21" i="5" s="1"/>
  <c r="O20" i="5"/>
  <c r="P20" i="5" s="1"/>
  <c r="R19" i="5"/>
  <c r="O19" i="5"/>
  <c r="P19" i="5" s="1"/>
  <c r="R18" i="5"/>
  <c r="Q18" i="5"/>
  <c r="O18" i="5"/>
  <c r="P18" i="5" s="1"/>
  <c r="O17" i="5"/>
  <c r="P17" i="5" s="1"/>
  <c r="O16" i="5"/>
  <c r="P16" i="5" s="1"/>
  <c r="R15" i="5"/>
  <c r="O15" i="5"/>
  <c r="P15" i="5" s="1"/>
  <c r="R14" i="5"/>
  <c r="O14" i="5"/>
  <c r="P14" i="5" s="1"/>
  <c r="Q14" i="5" s="1"/>
  <c r="O13" i="5"/>
  <c r="P13" i="5" s="1"/>
  <c r="O12" i="5"/>
  <c r="P12" i="5" s="1"/>
  <c r="O11" i="5"/>
  <c r="P11" i="5" s="1"/>
  <c r="R11" i="5" s="1"/>
  <c r="R10" i="5"/>
  <c r="Q10" i="5"/>
  <c r="O10" i="5"/>
  <c r="P10" i="5" s="1"/>
  <c r="O9" i="5"/>
  <c r="P9" i="5" s="1"/>
  <c r="O8" i="5"/>
  <c r="P8" i="5" s="1"/>
  <c r="R7" i="5"/>
  <c r="O7" i="5"/>
  <c r="P7" i="5" s="1"/>
  <c r="Q6" i="5"/>
  <c r="P6" i="5"/>
  <c r="R6" i="5" s="1"/>
  <c r="O6" i="5"/>
  <c r="O5" i="5"/>
  <c r="R5" i="5" s="1"/>
  <c r="P4" i="5"/>
  <c r="Q4" i="5" s="1"/>
  <c r="O4" i="5"/>
  <c r="R4" i="5" s="1"/>
  <c r="O3" i="5"/>
  <c r="R3" i="5" s="1"/>
  <c r="O26" i="4"/>
  <c r="P26" i="4" s="1"/>
  <c r="P25" i="4"/>
  <c r="Q25" i="4" s="1"/>
  <c r="O25" i="4"/>
  <c r="R25" i="4" s="1"/>
  <c r="Q24" i="4"/>
  <c r="O24" i="4"/>
  <c r="P24" i="4" s="1"/>
  <c r="R24" i="4" s="1"/>
  <c r="O23" i="4"/>
  <c r="P23" i="4" s="1"/>
  <c r="O22" i="4"/>
  <c r="P22" i="4" s="1"/>
  <c r="O21" i="4"/>
  <c r="P21" i="4" s="1"/>
  <c r="R21" i="4" s="1"/>
  <c r="R20" i="4"/>
  <c r="Q20" i="4"/>
  <c r="O20" i="4"/>
  <c r="P20" i="4" s="1"/>
  <c r="O19" i="4"/>
  <c r="P19" i="4" s="1"/>
  <c r="O18" i="4"/>
  <c r="P18" i="4" s="1"/>
  <c r="O17" i="4"/>
  <c r="P17" i="4" s="1"/>
  <c r="R17" i="4" s="1"/>
  <c r="R16" i="4"/>
  <c r="Q16" i="4"/>
  <c r="O16" i="4"/>
  <c r="P16" i="4" s="1"/>
  <c r="O15" i="4"/>
  <c r="P15" i="4" s="1"/>
  <c r="O14" i="4"/>
  <c r="P14" i="4" s="1"/>
  <c r="R13" i="4"/>
  <c r="O13" i="4"/>
  <c r="P13" i="4" s="1"/>
  <c r="R12" i="4"/>
  <c r="Q12" i="4"/>
  <c r="O12" i="4"/>
  <c r="P12" i="4" s="1"/>
  <c r="O11" i="4"/>
  <c r="P11" i="4" s="1"/>
  <c r="O10" i="4"/>
  <c r="P10" i="4" s="1"/>
  <c r="R9" i="4"/>
  <c r="O9" i="4"/>
  <c r="P9" i="4" s="1"/>
  <c r="Q8" i="4"/>
  <c r="O8" i="4"/>
  <c r="P8" i="4" s="1"/>
  <c r="R8" i="4" s="1"/>
  <c r="O7" i="4"/>
  <c r="P7" i="4" s="1"/>
  <c r="R6" i="4"/>
  <c r="P6" i="4"/>
  <c r="Q6" i="4" s="1"/>
  <c r="O6" i="4"/>
  <c r="O5" i="4"/>
  <c r="O4" i="4"/>
  <c r="Q3" i="4"/>
  <c r="O3" i="4"/>
  <c r="R3" i="4" s="1"/>
  <c r="R26" i="3"/>
  <c r="O26" i="3"/>
  <c r="P26" i="3" s="1"/>
  <c r="O25" i="3"/>
  <c r="R25" i="3" s="1"/>
  <c r="O24" i="3"/>
  <c r="P24" i="3" s="1"/>
  <c r="R23" i="3"/>
  <c r="O23" i="3"/>
  <c r="P23" i="3" s="1"/>
  <c r="R22" i="3"/>
  <c r="Q22" i="3"/>
  <c r="O22" i="3"/>
  <c r="P22" i="3" s="1"/>
  <c r="R21" i="3"/>
  <c r="Q21" i="3"/>
  <c r="P21" i="3"/>
  <c r="O21" i="3"/>
  <c r="R20" i="3"/>
  <c r="Q20" i="3"/>
  <c r="P20" i="3"/>
  <c r="O20" i="3"/>
  <c r="Q19" i="3"/>
  <c r="P19" i="3"/>
  <c r="R19" i="3" s="1"/>
  <c r="O19" i="3"/>
  <c r="R18" i="3"/>
  <c r="P18" i="3"/>
  <c r="Q18" i="3" s="1"/>
  <c r="O18" i="3"/>
  <c r="R17" i="3"/>
  <c r="P17" i="3"/>
  <c r="Q17" i="3" s="1"/>
  <c r="O17" i="3"/>
  <c r="Q16" i="3"/>
  <c r="P16" i="3"/>
  <c r="R16" i="3" s="1"/>
  <c r="O16" i="3"/>
  <c r="R15" i="3"/>
  <c r="P15" i="3"/>
  <c r="Q15" i="3" s="1"/>
  <c r="O15" i="3"/>
  <c r="R14" i="3"/>
  <c r="P14" i="3"/>
  <c r="Q14" i="3" s="1"/>
  <c r="O14" i="3"/>
  <c r="Q13" i="3"/>
  <c r="P13" i="3"/>
  <c r="R13" i="3" s="1"/>
  <c r="O13" i="3"/>
  <c r="R12" i="3"/>
  <c r="Q12" i="3"/>
  <c r="P12" i="3"/>
  <c r="O12" i="3"/>
  <c r="Q11" i="3"/>
  <c r="P11" i="3"/>
  <c r="R11" i="3" s="1"/>
  <c r="O11" i="3"/>
  <c r="Q10" i="3"/>
  <c r="P10" i="3"/>
  <c r="R10" i="3" s="1"/>
  <c r="O10" i="3"/>
  <c r="Q9" i="3"/>
  <c r="P9" i="3"/>
  <c r="R9" i="3" s="1"/>
  <c r="O9" i="3"/>
  <c r="Q8" i="3"/>
  <c r="P8" i="3"/>
  <c r="R8" i="3" s="1"/>
  <c r="O8" i="3"/>
  <c r="R7" i="3"/>
  <c r="Q7" i="3"/>
  <c r="P7" i="3"/>
  <c r="O7" i="3"/>
  <c r="O6" i="3"/>
  <c r="R6" i="3" s="1"/>
  <c r="R5" i="3"/>
  <c r="O5" i="3"/>
  <c r="R4" i="3"/>
  <c r="O4" i="3"/>
  <c r="R3" i="3"/>
  <c r="O3" i="3"/>
  <c r="Q3" i="3" s="1"/>
  <c r="Q26" i="2"/>
  <c r="P26" i="2"/>
  <c r="R26" i="2" s="1"/>
  <c r="O26" i="2"/>
  <c r="R25" i="2"/>
  <c r="O25" i="2"/>
  <c r="Q25" i="2" s="1"/>
  <c r="R24" i="2"/>
  <c r="P24" i="2"/>
  <c r="Q24" i="2" s="1"/>
  <c r="O24" i="2"/>
  <c r="Q23" i="2"/>
  <c r="P23" i="2"/>
  <c r="R23" i="2" s="1"/>
  <c r="O23" i="2"/>
  <c r="R22" i="2"/>
  <c r="Q22" i="2"/>
  <c r="P22" i="2"/>
  <c r="O22" i="2"/>
  <c r="R21" i="2"/>
  <c r="Q21" i="2"/>
  <c r="P21" i="2"/>
  <c r="O21" i="2"/>
  <c r="R20" i="2"/>
  <c r="Q20" i="2"/>
  <c r="P20" i="2"/>
  <c r="O20" i="2"/>
  <c r="R19" i="2"/>
  <c r="P19" i="2"/>
  <c r="Q19" i="2" s="1"/>
  <c r="O19" i="2"/>
  <c r="Q18" i="2"/>
  <c r="P18" i="2"/>
  <c r="R18" i="2" s="1"/>
  <c r="O18" i="2"/>
  <c r="Q17" i="2"/>
  <c r="P17" i="2"/>
  <c r="R17" i="2" s="1"/>
  <c r="O17" i="2"/>
  <c r="R16" i="2"/>
  <c r="P16" i="2"/>
  <c r="Q16" i="2" s="1"/>
  <c r="O16" i="2"/>
  <c r="Q15" i="2"/>
  <c r="P15" i="2"/>
  <c r="R15" i="2" s="1"/>
  <c r="O15" i="2"/>
  <c r="Q14" i="2"/>
  <c r="P14" i="2"/>
  <c r="R14" i="2" s="1"/>
  <c r="O14" i="2"/>
  <c r="R13" i="2"/>
  <c r="P13" i="2"/>
  <c r="Q13" i="2" s="1"/>
  <c r="O13" i="2"/>
  <c r="R12" i="2"/>
  <c r="Q12" i="2"/>
  <c r="P12" i="2"/>
  <c r="O12" i="2"/>
  <c r="R11" i="2"/>
  <c r="P11" i="2"/>
  <c r="Q11" i="2" s="1"/>
  <c r="O11" i="2"/>
  <c r="R10" i="2"/>
  <c r="P10" i="2"/>
  <c r="Q10" i="2" s="1"/>
  <c r="O10" i="2"/>
  <c r="R9" i="2"/>
  <c r="P9" i="2"/>
  <c r="Q9" i="2" s="1"/>
  <c r="O9" i="2"/>
  <c r="R8" i="2"/>
  <c r="P8" i="2"/>
  <c r="Q8" i="2" s="1"/>
  <c r="O8" i="2"/>
  <c r="R7" i="2"/>
  <c r="Q7" i="2"/>
  <c r="P7" i="2"/>
  <c r="O7" i="2"/>
  <c r="O6" i="2"/>
  <c r="O5" i="2"/>
  <c r="Q5" i="2" s="1"/>
  <c r="O4" i="2"/>
  <c r="Q4" i="2" s="1"/>
  <c r="R3" i="2"/>
  <c r="O3" i="2"/>
  <c r="Q3" i="2" s="1"/>
  <c r="R25" i="7" l="1"/>
  <c r="Q25" i="7"/>
  <c r="U25" i="7" s="1"/>
  <c r="P25" i="7"/>
  <c r="Q4" i="8"/>
  <c r="P4" i="8"/>
  <c r="R4" i="8" s="1"/>
  <c r="Q3" i="7"/>
  <c r="P3" i="7"/>
  <c r="R3" i="7" s="1"/>
  <c r="R5" i="8"/>
  <c r="Q5" i="8"/>
  <c r="P5" i="8"/>
  <c r="R5" i="9"/>
  <c r="Q5" i="9"/>
  <c r="P5" i="9"/>
  <c r="R5" i="7"/>
  <c r="Q5" i="7"/>
  <c r="P5" i="7"/>
  <c r="R3" i="8"/>
  <c r="P3" i="8"/>
  <c r="Q3" i="8" s="1"/>
  <c r="R4" i="9"/>
  <c r="P4" i="9"/>
  <c r="Q4" i="9" s="1"/>
  <c r="R4" i="7"/>
  <c r="P4" i="7"/>
  <c r="Q4" i="7" s="1"/>
  <c r="R25" i="8"/>
  <c r="Q25" i="8"/>
  <c r="U25" i="8" s="1"/>
  <c r="P25" i="8"/>
  <c r="Q3" i="9"/>
  <c r="P3" i="9"/>
  <c r="R3" i="9" s="1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6" i="7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6" i="8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P25" i="9"/>
  <c r="R26" i="9"/>
  <c r="Q25" i="9"/>
  <c r="U25" i="9" s="1"/>
  <c r="U25" i="2"/>
  <c r="V25" i="2"/>
  <c r="V24" i="3"/>
  <c r="P5" i="4"/>
  <c r="R5" i="4" s="1"/>
  <c r="Q7" i="4"/>
  <c r="Q15" i="4"/>
  <c r="Q19" i="4"/>
  <c r="Q9" i="5"/>
  <c r="P5" i="6"/>
  <c r="P8" i="6"/>
  <c r="R8" i="6" s="1"/>
  <c r="Q8" i="6"/>
  <c r="P12" i="6"/>
  <c r="Q12" i="6"/>
  <c r="P16" i="6"/>
  <c r="Q16" i="6" s="1"/>
  <c r="P18" i="6"/>
  <c r="Q18" i="6"/>
  <c r="P20" i="6"/>
  <c r="Q20" i="6"/>
  <c r="P22" i="6"/>
  <c r="Q22" i="6"/>
  <c r="P24" i="6"/>
  <c r="Q24" i="6"/>
  <c r="P6" i="2"/>
  <c r="R6" i="2" s="1"/>
  <c r="P6" i="3"/>
  <c r="Q11" i="4"/>
  <c r="Q23" i="4"/>
  <c r="Q26" i="4"/>
  <c r="P3" i="5"/>
  <c r="Q13" i="5"/>
  <c r="Q17" i="5"/>
  <c r="Q21" i="5"/>
  <c r="P10" i="6"/>
  <c r="Q10" i="6"/>
  <c r="P14" i="6"/>
  <c r="Q14" i="6"/>
  <c r="P3" i="2"/>
  <c r="P4" i="2"/>
  <c r="R4" i="2" s="1"/>
  <c r="P5" i="2"/>
  <c r="R5" i="2" s="1"/>
  <c r="Q6" i="2"/>
  <c r="U24" i="2" s="1"/>
  <c r="U26" i="2" s="1"/>
  <c r="P25" i="2"/>
  <c r="P3" i="3"/>
  <c r="P4" i="3"/>
  <c r="Q4" i="3" s="1"/>
  <c r="P5" i="3"/>
  <c r="Q5" i="3" s="1"/>
  <c r="Q6" i="3"/>
  <c r="Q24" i="3"/>
  <c r="P25" i="3"/>
  <c r="P4" i="4"/>
  <c r="R4" i="4" s="1"/>
  <c r="Q5" i="4"/>
  <c r="R7" i="4"/>
  <c r="Q10" i="4"/>
  <c r="R11" i="4"/>
  <c r="Q14" i="4"/>
  <c r="R15" i="4"/>
  <c r="Q18" i="4"/>
  <c r="R19" i="4"/>
  <c r="Q22" i="4"/>
  <c r="R23" i="4"/>
  <c r="R26" i="4"/>
  <c r="Q3" i="5"/>
  <c r="Q8" i="5"/>
  <c r="R9" i="5"/>
  <c r="Q12" i="5"/>
  <c r="R13" i="5"/>
  <c r="Q16" i="5"/>
  <c r="R17" i="5"/>
  <c r="Q20" i="5"/>
  <c r="R21" i="5"/>
  <c r="Q24" i="5"/>
  <c r="P25" i="5"/>
  <c r="R25" i="5" s="1"/>
  <c r="P4" i="6"/>
  <c r="R4" i="6" s="1"/>
  <c r="Q5" i="6"/>
  <c r="R10" i="6"/>
  <c r="R12" i="6"/>
  <c r="R14" i="6"/>
  <c r="R16" i="6"/>
  <c r="R18" i="6"/>
  <c r="R20" i="6"/>
  <c r="R22" i="6"/>
  <c r="R24" i="6"/>
  <c r="Q23" i="3"/>
  <c r="R24" i="3"/>
  <c r="U6" i="3" s="1"/>
  <c r="Q25" i="3"/>
  <c r="Q26" i="3"/>
  <c r="P3" i="4"/>
  <c r="Q4" i="4"/>
  <c r="Q9" i="4"/>
  <c r="R10" i="4"/>
  <c r="Q13" i="4"/>
  <c r="R14" i="4"/>
  <c r="Q17" i="4"/>
  <c r="R18" i="4"/>
  <c r="Q21" i="4"/>
  <c r="R22" i="4"/>
  <c r="P5" i="5"/>
  <c r="Q5" i="5" s="1"/>
  <c r="Q7" i="5"/>
  <c r="R8" i="5"/>
  <c r="Q11" i="5"/>
  <c r="R12" i="5"/>
  <c r="Q15" i="5"/>
  <c r="R16" i="5"/>
  <c r="Q19" i="5"/>
  <c r="R20" i="5"/>
  <c r="Q23" i="5"/>
  <c r="R24" i="5"/>
  <c r="Q25" i="5"/>
  <c r="Q26" i="5"/>
  <c r="P3" i="6"/>
  <c r="Q3" i="6" s="1"/>
  <c r="Q4" i="6"/>
  <c r="P7" i="6"/>
  <c r="Q7" i="6"/>
  <c r="P9" i="6"/>
  <c r="Q9" i="6"/>
  <c r="P11" i="6"/>
  <c r="R11" i="6" s="1"/>
  <c r="Q11" i="6"/>
  <c r="P13" i="6"/>
  <c r="Q13" i="6"/>
  <c r="P15" i="6"/>
  <c r="Q15" i="6"/>
  <c r="P17" i="6"/>
  <c r="Q17" i="6"/>
  <c r="P19" i="6"/>
  <c r="Q19" i="6"/>
  <c r="P21" i="6"/>
  <c r="Q21" i="6"/>
  <c r="P23" i="6"/>
  <c r="Q23" i="6"/>
  <c r="P26" i="6"/>
  <c r="R26" i="6"/>
  <c r="Q26" i="6"/>
  <c r="V24" i="9" l="1"/>
  <c r="U6" i="9"/>
  <c r="V24" i="7"/>
  <c r="V26" i="7" s="1"/>
  <c r="U6" i="7"/>
  <c r="V6" i="7" s="1"/>
  <c r="W6" i="7" s="1"/>
  <c r="U24" i="8"/>
  <c r="U26" i="8" s="1"/>
  <c r="U5" i="8"/>
  <c r="U5" i="4"/>
  <c r="V24" i="2"/>
  <c r="V26" i="2" s="1"/>
  <c r="U25" i="3"/>
  <c r="V25" i="7"/>
  <c r="U24" i="9"/>
  <c r="U26" i="9" s="1"/>
  <c r="U5" i="9"/>
  <c r="V5" i="9" s="1"/>
  <c r="U24" i="7"/>
  <c r="U26" i="7" s="1"/>
  <c r="U5" i="7"/>
  <c r="V25" i="9"/>
  <c r="V25" i="6"/>
  <c r="V25" i="8"/>
  <c r="V24" i="8"/>
  <c r="V26" i="8" s="1"/>
  <c r="U6" i="8"/>
  <c r="V6" i="8" s="1"/>
  <c r="V24" i="6"/>
  <c r="V26" i="6" s="1"/>
  <c r="U6" i="6"/>
  <c r="U5" i="3"/>
  <c r="V5" i="3" s="1"/>
  <c r="W5" i="3" s="1"/>
  <c r="U24" i="3"/>
  <c r="U26" i="3" s="1"/>
  <c r="V25" i="5"/>
  <c r="U6" i="5"/>
  <c r="V24" i="4"/>
  <c r="U24" i="4"/>
  <c r="U26" i="4" s="1"/>
  <c r="U6" i="4"/>
  <c r="V6" i="4" s="1"/>
  <c r="W6" i="4" s="1"/>
  <c r="V24" i="5"/>
  <c r="V25" i="3"/>
  <c r="U5" i="2"/>
  <c r="U5" i="5"/>
  <c r="U24" i="5"/>
  <c r="V26" i="3"/>
  <c r="U24" i="6"/>
  <c r="U5" i="6"/>
  <c r="V5" i="6" s="1"/>
  <c r="W5" i="6" s="1"/>
  <c r="U25" i="5"/>
  <c r="U25" i="4"/>
  <c r="U6" i="2"/>
  <c r="V6" i="2" s="1"/>
  <c r="W6" i="2" s="1"/>
  <c r="U25" i="6"/>
  <c r="V25" i="4"/>
  <c r="V5" i="7" l="1"/>
  <c r="W5" i="7" s="1"/>
  <c r="V5" i="8"/>
  <c r="W5" i="8" s="1"/>
  <c r="V6" i="9"/>
  <c r="W6" i="9" s="1"/>
  <c r="V26" i="5"/>
  <c r="V6" i="5"/>
  <c r="V26" i="9"/>
  <c r="U26" i="5"/>
  <c r="V5" i="2"/>
  <c r="W5" i="2" s="1"/>
  <c r="V6" i="3"/>
  <c r="W6" i="3" s="1"/>
  <c r="V6" i="6"/>
  <c r="W6" i="6" s="1"/>
  <c r="V5" i="5"/>
  <c r="W5" i="5" s="1"/>
  <c r="U26" i="6"/>
  <c r="V26" i="4"/>
  <c r="V5" i="4"/>
  <c r="W5" i="4" s="1"/>
  <c r="W6" i="8" l="1"/>
  <c r="W5" i="9"/>
  <c r="W6" i="5"/>
</calcChain>
</file>

<file path=xl/sharedStrings.xml><?xml version="1.0" encoding="utf-8"?>
<sst xmlns="http://schemas.openxmlformats.org/spreadsheetml/2006/main" count="1164" uniqueCount="92">
  <si>
    <t>Team</t>
  </si>
  <si>
    <t>Paar_1</t>
  </si>
  <si>
    <t>ToosSpi - JanFran</t>
  </si>
  <si>
    <t>Paar_2</t>
  </si>
  <si>
    <t>YvonnevG - RiannevD</t>
  </si>
  <si>
    <t>Spel</t>
  </si>
  <si>
    <t>Contract</t>
  </si>
  <si>
    <t>Resultaat</t>
  </si>
  <si>
    <t>Door</t>
  </si>
  <si>
    <t>Score</t>
  </si>
  <si>
    <t>Imps_butler</t>
  </si>
  <si>
    <t>saldo</t>
  </si>
  <si>
    <t>imps</t>
  </si>
  <si>
    <t>imps wij</t>
  </si>
  <si>
    <t>imps zij</t>
  </si>
  <si>
    <t>4S</t>
  </si>
  <si>
    <t>-1 IMP</t>
  </si>
  <si>
    <t>+1 IMP</t>
  </si>
  <si>
    <t>Wedstrijd 1</t>
  </si>
  <si>
    <t>Imps</t>
  </si>
  <si>
    <t>VPs</t>
  </si>
  <si>
    <t>3S</t>
  </si>
  <si>
    <t>-5 IMP</t>
  </si>
  <si>
    <t>=</t>
  </si>
  <si>
    <t>-7 IMP</t>
  </si>
  <si>
    <t>4HX</t>
  </si>
  <si>
    <t>-6 IMP</t>
  </si>
  <si>
    <t>-10 IMP</t>
  </si>
  <si>
    <t>Wij</t>
  </si>
  <si>
    <t>Klavertje 4</t>
  </si>
  <si>
    <t>4H</t>
  </si>
  <si>
    <t>+8 IMP</t>
  </si>
  <si>
    <t>3SA</t>
  </si>
  <si>
    <t>-9 IMP</t>
  </si>
  <si>
    <t>Zij</t>
  </si>
  <si>
    <t>BridgePEELers</t>
  </si>
  <si>
    <t>0 IMP</t>
  </si>
  <si>
    <t>2SX</t>
  </si>
  <si>
    <t>+10 IMP</t>
  </si>
  <si>
    <t>+9 IMP</t>
  </si>
  <si>
    <t>3H</t>
  </si>
  <si>
    <t>+7 IMP</t>
  </si>
  <si>
    <t>2S</t>
  </si>
  <si>
    <t>3D</t>
  </si>
  <si>
    <t>3C</t>
  </si>
  <si>
    <t>+5 IMP</t>
  </si>
  <si>
    <t>4C</t>
  </si>
  <si>
    <t>-4 IMP</t>
  </si>
  <si>
    <t>+3 IMP</t>
  </si>
  <si>
    <t>+4 IMP</t>
  </si>
  <si>
    <t>2H</t>
  </si>
  <si>
    <t>+2 IMP</t>
  </si>
  <si>
    <t>wij</t>
  </si>
  <si>
    <t>zij</t>
  </si>
  <si>
    <t>4D</t>
  </si>
  <si>
    <t>-3 IMP</t>
  </si>
  <si>
    <t>Eerste helft</t>
  </si>
  <si>
    <t>Tweede helft</t>
  </si>
  <si>
    <t>Totaal</t>
  </si>
  <si>
    <t>HenkvBr - FreekvE</t>
  </si>
  <si>
    <t>RuudWie - JanJas</t>
  </si>
  <si>
    <t>+6 IMP</t>
  </si>
  <si>
    <t>-8 IMP</t>
  </si>
  <si>
    <t>-2 IMP</t>
  </si>
  <si>
    <t>BrigitC - ArnoudB</t>
  </si>
  <si>
    <t>RobOb - JacqBel</t>
  </si>
  <si>
    <t>-11 IMP</t>
  </si>
  <si>
    <t>BC70copier</t>
  </si>
  <si>
    <t>5H</t>
  </si>
  <si>
    <t>+11 IMP</t>
  </si>
  <si>
    <t>BC CS Nuenen</t>
  </si>
  <si>
    <t>5C</t>
  </si>
  <si>
    <t>+12 IMP</t>
  </si>
  <si>
    <t>HarrieBs - JanvK</t>
  </si>
  <si>
    <t>CarryvdB - YvonP</t>
  </si>
  <si>
    <t>-12 IMP</t>
  </si>
  <si>
    <t>HelmaWie - HarrieMt</t>
  </si>
  <si>
    <t>HansBe44 - AdvAch</t>
  </si>
  <si>
    <t>ABC Tobbers</t>
  </si>
  <si>
    <t>Sans Chagrin</t>
  </si>
  <si>
    <t>3SX</t>
  </si>
  <si>
    <t>JackSc - JohnWer</t>
  </si>
  <si>
    <t>PaulMeij - JacquPal</t>
  </si>
  <si>
    <t>Dinykapi - LinekeEf</t>
  </si>
  <si>
    <t>RobE - MarionVm</t>
  </si>
  <si>
    <t>5CX</t>
  </si>
  <si>
    <t>Dommelclubke</t>
  </si>
  <si>
    <t>Dommelbridge1</t>
  </si>
  <si>
    <t>6C</t>
  </si>
  <si>
    <t>3DX</t>
  </si>
  <si>
    <t>MartienV - Toon</t>
  </si>
  <si>
    <t>AdSta - JohanGo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</si>
</sst>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0" fontId="0" fillId="0" borderId="8" xfId="0" applyBorder="1"/>
    <xf numFmtId="0" fontId="0" fillId="0" borderId="9" xfId="0" applyBorder="1"/>
    <xf numFmtId="2" fontId="0" fillId="0" borderId="10" xfId="0" applyNumberFormat="1" applyBorder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/>
    <xf numFmtId="0" fontId="0" fillId="9" borderId="0" xfId="0" applyFill="1"/>
    <xf numFmtId="0" fontId="0" fillId="6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c/Documenten/StepViertallen/Excel/DistrictOnlineVierta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Wijzingen"/>
      <sheetName val="Kruistabel"/>
      <sheetName val="TeamUitslagen"/>
      <sheetName val="Schema"/>
      <sheetName val="Team_template"/>
      <sheetName val="Import_Opstelling"/>
      <sheetName val="Teams"/>
      <sheetName val="WebInfo"/>
      <sheetName val="VPSchaal"/>
      <sheetName val="Imptabel"/>
      <sheetName val="Wedstrijd_1_Teamnr_1"/>
      <sheetName val="Wedstrijd_1_Teamnr_2"/>
      <sheetName val="Wedstrijd_1_Teamnr_3"/>
      <sheetName val="Wedstrijd_1_Teamnr_4"/>
      <sheetName val="Wedstrijd_1_Teamnr_5"/>
      <sheetName val="Wedstrijd_1_Teamnr_6"/>
      <sheetName val="Wedstrijd_1_Teamnr_7"/>
      <sheetName val="Wedstrijd_1_Teamnr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0</v>
          </cell>
          <cell r="B1">
            <v>10</v>
          </cell>
          <cell r="C1">
            <v>10</v>
          </cell>
          <cell r="D1">
            <v>10</v>
          </cell>
          <cell r="E1">
            <v>10</v>
          </cell>
          <cell r="F1">
            <v>10</v>
          </cell>
          <cell r="G1">
            <v>10</v>
          </cell>
          <cell r="H1">
            <v>10</v>
          </cell>
          <cell r="I1">
            <v>10</v>
          </cell>
          <cell r="J1">
            <v>10</v>
          </cell>
        </row>
        <row r="2">
          <cell r="A2">
            <v>1</v>
          </cell>
          <cell r="B2">
            <v>10.36</v>
          </cell>
          <cell r="C2">
            <v>10.5</v>
          </cell>
          <cell r="D2">
            <v>10.47</v>
          </cell>
          <cell r="E2">
            <v>10.44</v>
          </cell>
          <cell r="F2">
            <v>10.41</v>
          </cell>
          <cell r="G2">
            <v>10.39</v>
          </cell>
          <cell r="H2">
            <v>10.33</v>
          </cell>
          <cell r="I2">
            <v>10.31</v>
          </cell>
          <cell r="J2">
            <v>10.25</v>
          </cell>
        </row>
        <row r="3">
          <cell r="A3">
            <v>2</v>
          </cell>
          <cell r="B3">
            <v>10.71</v>
          </cell>
          <cell r="C3">
            <v>10.99</v>
          </cell>
          <cell r="D3">
            <v>10.92</v>
          </cell>
          <cell r="E3">
            <v>10.86</v>
          </cell>
          <cell r="F3">
            <v>10.81</v>
          </cell>
          <cell r="G3">
            <v>10.77</v>
          </cell>
          <cell r="H3">
            <v>10.66</v>
          </cell>
          <cell r="I3">
            <v>10.61</v>
          </cell>
          <cell r="J3">
            <v>10.5</v>
          </cell>
        </row>
        <row r="4">
          <cell r="A4">
            <v>3</v>
          </cell>
          <cell r="B4">
            <v>11.05</v>
          </cell>
          <cell r="C4">
            <v>11.46</v>
          </cell>
          <cell r="D4">
            <v>11.35</v>
          </cell>
          <cell r="E4">
            <v>11.27</v>
          </cell>
          <cell r="F4">
            <v>11.2</v>
          </cell>
          <cell r="G4">
            <v>11.14</v>
          </cell>
          <cell r="H4">
            <v>10.97</v>
          </cell>
          <cell r="I4">
            <v>10.91</v>
          </cell>
          <cell r="J4">
            <v>10.75</v>
          </cell>
        </row>
        <row r="5">
          <cell r="A5">
            <v>4</v>
          </cell>
          <cell r="B5">
            <v>11.38</v>
          </cell>
          <cell r="C5">
            <v>11.9</v>
          </cell>
          <cell r="D5">
            <v>11.77</v>
          </cell>
          <cell r="E5">
            <v>11.67</v>
          </cell>
          <cell r="F5">
            <v>11.58</v>
          </cell>
          <cell r="G5">
            <v>11.5</v>
          </cell>
          <cell r="H5">
            <v>11.28</v>
          </cell>
          <cell r="I5">
            <v>11.2</v>
          </cell>
          <cell r="J5">
            <v>10.99</v>
          </cell>
        </row>
        <row r="6">
          <cell r="A6">
            <v>5</v>
          </cell>
          <cell r="B6">
            <v>11.7</v>
          </cell>
          <cell r="C6">
            <v>12.33</v>
          </cell>
          <cell r="D6">
            <v>12.18</v>
          </cell>
          <cell r="E6">
            <v>12.05</v>
          </cell>
          <cell r="F6">
            <v>11.94</v>
          </cell>
          <cell r="G6">
            <v>11.85</v>
          </cell>
          <cell r="H6">
            <v>11.58</v>
          </cell>
          <cell r="I6">
            <v>11.48</v>
          </cell>
          <cell r="J6">
            <v>11.23</v>
          </cell>
        </row>
        <row r="7">
          <cell r="A7">
            <v>6</v>
          </cell>
          <cell r="B7">
            <v>12.01</v>
          </cell>
          <cell r="C7">
            <v>12.75</v>
          </cell>
          <cell r="D7">
            <v>12.57</v>
          </cell>
          <cell r="E7">
            <v>12.42</v>
          </cell>
          <cell r="F7">
            <v>12.29</v>
          </cell>
          <cell r="G7">
            <v>12.18</v>
          </cell>
          <cell r="H7">
            <v>11.87</v>
          </cell>
          <cell r="I7">
            <v>11.76</v>
          </cell>
          <cell r="J7">
            <v>11.46</v>
          </cell>
        </row>
        <row r="8">
          <cell r="A8">
            <v>7</v>
          </cell>
          <cell r="B8">
            <v>12.31</v>
          </cell>
          <cell r="C8">
            <v>13.15</v>
          </cell>
          <cell r="D8">
            <v>12.94</v>
          </cell>
          <cell r="E8">
            <v>12.77</v>
          </cell>
          <cell r="F8">
            <v>12.63</v>
          </cell>
          <cell r="G8">
            <v>12.51</v>
          </cell>
          <cell r="H8">
            <v>12.16</v>
          </cell>
          <cell r="I8">
            <v>12.03</v>
          </cell>
          <cell r="J8">
            <v>11.68</v>
          </cell>
        </row>
        <row r="9">
          <cell r="A9">
            <v>8</v>
          </cell>
          <cell r="B9">
            <v>12.61</v>
          </cell>
          <cell r="C9">
            <v>13.53</v>
          </cell>
          <cell r="D9">
            <v>13.31</v>
          </cell>
          <cell r="E9">
            <v>13.12</v>
          </cell>
          <cell r="F9">
            <v>12.96</v>
          </cell>
          <cell r="G9">
            <v>12.83</v>
          </cell>
          <cell r="H9">
            <v>12.44</v>
          </cell>
          <cell r="I9">
            <v>12.29</v>
          </cell>
          <cell r="J9">
            <v>11.9</v>
          </cell>
        </row>
        <row r="10">
          <cell r="A10">
            <v>9</v>
          </cell>
          <cell r="B10">
            <v>12.9</v>
          </cell>
          <cell r="C10">
            <v>13.9</v>
          </cell>
          <cell r="D10">
            <v>13.65</v>
          </cell>
          <cell r="E10">
            <v>13.45</v>
          </cell>
          <cell r="F10">
            <v>13.28</v>
          </cell>
          <cell r="G10">
            <v>13.14</v>
          </cell>
          <cell r="H10">
            <v>12.71</v>
          </cell>
          <cell r="I10">
            <v>12.55</v>
          </cell>
          <cell r="J10">
            <v>12.12</v>
          </cell>
        </row>
        <row r="11">
          <cell r="A11">
            <v>10</v>
          </cell>
          <cell r="B11">
            <v>13.18</v>
          </cell>
          <cell r="C11">
            <v>14.25</v>
          </cell>
          <cell r="D11">
            <v>13.99</v>
          </cell>
          <cell r="E11">
            <v>13.78</v>
          </cell>
          <cell r="F11">
            <v>13.59</v>
          </cell>
          <cell r="G11">
            <v>13.43</v>
          </cell>
          <cell r="H11">
            <v>12.97</v>
          </cell>
          <cell r="I11">
            <v>12.8</v>
          </cell>
          <cell r="J11">
            <v>12.33</v>
          </cell>
        </row>
        <row r="12">
          <cell r="A12">
            <v>11</v>
          </cell>
          <cell r="B12">
            <v>13.45</v>
          </cell>
          <cell r="C12">
            <v>14.59</v>
          </cell>
          <cell r="D12">
            <v>14.32</v>
          </cell>
          <cell r="E12">
            <v>14.09</v>
          </cell>
          <cell r="F12">
            <v>13.89</v>
          </cell>
          <cell r="G12">
            <v>13.72</v>
          </cell>
          <cell r="H12">
            <v>13.23</v>
          </cell>
          <cell r="I12">
            <v>13.04</v>
          </cell>
          <cell r="J12">
            <v>12.54</v>
          </cell>
        </row>
        <row r="13">
          <cell r="A13">
            <v>12</v>
          </cell>
          <cell r="B13">
            <v>13.71</v>
          </cell>
          <cell r="C13">
            <v>14.92</v>
          </cell>
          <cell r="D13">
            <v>14.63</v>
          </cell>
          <cell r="E13">
            <v>14.39</v>
          </cell>
          <cell r="F13">
            <v>14.18</v>
          </cell>
          <cell r="G13">
            <v>14</v>
          </cell>
          <cell r="H13">
            <v>13.48</v>
          </cell>
          <cell r="I13">
            <v>13.28</v>
          </cell>
          <cell r="J13">
            <v>12.75</v>
          </cell>
        </row>
        <row r="14">
          <cell r="A14">
            <v>13</v>
          </cell>
          <cell r="B14">
            <v>13.97</v>
          </cell>
          <cell r="C14">
            <v>15.24</v>
          </cell>
          <cell r="D14">
            <v>14.93</v>
          </cell>
          <cell r="E14">
            <v>14.68</v>
          </cell>
          <cell r="F14">
            <v>14.46</v>
          </cell>
          <cell r="G14">
            <v>14.28</v>
          </cell>
          <cell r="H14">
            <v>13.72</v>
          </cell>
          <cell r="I14">
            <v>13.52</v>
          </cell>
          <cell r="J14">
            <v>12.95</v>
          </cell>
        </row>
        <row r="15">
          <cell r="A15">
            <v>14</v>
          </cell>
          <cell r="B15">
            <v>14.22</v>
          </cell>
          <cell r="C15">
            <v>15.54</v>
          </cell>
          <cell r="D15">
            <v>15.22</v>
          </cell>
          <cell r="E15">
            <v>14.96</v>
          </cell>
          <cell r="F15">
            <v>14.74</v>
          </cell>
          <cell r="G15">
            <v>14.54</v>
          </cell>
          <cell r="H15">
            <v>13.96</v>
          </cell>
          <cell r="I15">
            <v>13.75</v>
          </cell>
          <cell r="J15">
            <v>13.15</v>
          </cell>
        </row>
        <row r="16">
          <cell r="A16">
            <v>15</v>
          </cell>
          <cell r="B16">
            <v>14.46</v>
          </cell>
          <cell r="C16">
            <v>15.83</v>
          </cell>
          <cell r="D16">
            <v>15.5</v>
          </cell>
          <cell r="E16">
            <v>15.23</v>
          </cell>
          <cell r="F16">
            <v>15</v>
          </cell>
          <cell r="G16">
            <v>14.8</v>
          </cell>
          <cell r="H16">
            <v>14.19</v>
          </cell>
          <cell r="I16">
            <v>13.97</v>
          </cell>
          <cell r="J16">
            <v>13.34</v>
          </cell>
        </row>
        <row r="17">
          <cell r="A17">
            <v>16</v>
          </cell>
          <cell r="B17">
            <v>14.7</v>
          </cell>
          <cell r="C17">
            <v>16.11</v>
          </cell>
          <cell r="D17">
            <v>15.78</v>
          </cell>
          <cell r="E17">
            <v>15.5</v>
          </cell>
          <cell r="F17">
            <v>15.26</v>
          </cell>
          <cell r="G17">
            <v>15.05</v>
          </cell>
          <cell r="H17">
            <v>14.42</v>
          </cell>
          <cell r="I17">
            <v>14.18</v>
          </cell>
          <cell r="J17">
            <v>13.53</v>
          </cell>
        </row>
        <row r="18">
          <cell r="A18">
            <v>17</v>
          </cell>
          <cell r="B18">
            <v>14.93</v>
          </cell>
          <cell r="C18">
            <v>16.38</v>
          </cell>
          <cell r="D18">
            <v>16.04</v>
          </cell>
          <cell r="E18">
            <v>15.75</v>
          </cell>
          <cell r="F18">
            <v>15.5</v>
          </cell>
          <cell r="G18">
            <v>15.29</v>
          </cell>
          <cell r="H18">
            <v>14.64</v>
          </cell>
          <cell r="I18">
            <v>14.39</v>
          </cell>
          <cell r="J18">
            <v>13.72</v>
          </cell>
        </row>
        <row r="19">
          <cell r="A19">
            <v>18</v>
          </cell>
          <cell r="B19">
            <v>15.15</v>
          </cell>
          <cell r="C19">
            <v>16.64</v>
          </cell>
          <cell r="D19">
            <v>16.29</v>
          </cell>
          <cell r="E19">
            <v>16</v>
          </cell>
          <cell r="F19">
            <v>15.74</v>
          </cell>
          <cell r="G19">
            <v>15.52</v>
          </cell>
          <cell r="H19">
            <v>14.85</v>
          </cell>
          <cell r="I19">
            <v>14.6</v>
          </cell>
          <cell r="J19">
            <v>13.9</v>
          </cell>
        </row>
        <row r="20">
          <cell r="A20">
            <v>19</v>
          </cell>
          <cell r="B20">
            <v>15.37</v>
          </cell>
          <cell r="C20">
            <v>16.89</v>
          </cell>
          <cell r="D20">
            <v>16.53</v>
          </cell>
          <cell r="E20">
            <v>16.23</v>
          </cell>
          <cell r="F20">
            <v>15.97</v>
          </cell>
          <cell r="G20">
            <v>15.75</v>
          </cell>
          <cell r="H20">
            <v>15.06</v>
          </cell>
          <cell r="I20">
            <v>14.8</v>
          </cell>
          <cell r="J20">
            <v>14.08</v>
          </cell>
        </row>
        <row r="21">
          <cell r="A21">
            <v>20</v>
          </cell>
          <cell r="B21">
            <v>15.58</v>
          </cell>
          <cell r="C21">
            <v>17.12</v>
          </cell>
          <cell r="D21">
            <v>16.77</v>
          </cell>
          <cell r="E21">
            <v>16.46</v>
          </cell>
          <cell r="F21">
            <v>16.2</v>
          </cell>
          <cell r="G21">
            <v>15.97</v>
          </cell>
          <cell r="H21">
            <v>15.26</v>
          </cell>
          <cell r="I21">
            <v>15</v>
          </cell>
          <cell r="J21">
            <v>14.26</v>
          </cell>
        </row>
        <row r="22">
          <cell r="A22">
            <v>21</v>
          </cell>
          <cell r="B22">
            <v>15.79</v>
          </cell>
          <cell r="C22">
            <v>17.350000000000001</v>
          </cell>
          <cell r="D22">
            <v>16.989999999999998</v>
          </cell>
          <cell r="E22">
            <v>16.68</v>
          </cell>
          <cell r="F22">
            <v>16.420000000000002</v>
          </cell>
          <cell r="G22">
            <v>16.18</v>
          </cell>
          <cell r="H22">
            <v>15.46</v>
          </cell>
          <cell r="I22">
            <v>15.19</v>
          </cell>
          <cell r="J22">
            <v>14.43</v>
          </cell>
        </row>
        <row r="23">
          <cell r="A23">
            <v>22</v>
          </cell>
          <cell r="B23">
            <v>15.99</v>
          </cell>
          <cell r="C23">
            <v>17.579999999999998</v>
          </cell>
          <cell r="D23">
            <v>17.21</v>
          </cell>
          <cell r="E23">
            <v>16.899999999999999</v>
          </cell>
          <cell r="F23">
            <v>16.63</v>
          </cell>
          <cell r="G23">
            <v>16.39</v>
          </cell>
          <cell r="H23">
            <v>15.66</v>
          </cell>
          <cell r="I23">
            <v>15.38</v>
          </cell>
          <cell r="J23">
            <v>14.6</v>
          </cell>
        </row>
        <row r="24">
          <cell r="A24">
            <v>23</v>
          </cell>
          <cell r="B24">
            <v>16.18</v>
          </cell>
          <cell r="C24">
            <v>17.79</v>
          </cell>
          <cell r="D24">
            <v>17.420000000000002</v>
          </cell>
          <cell r="E24">
            <v>17.11</v>
          </cell>
          <cell r="F24">
            <v>16.829999999999998</v>
          </cell>
          <cell r="G24">
            <v>16.59</v>
          </cell>
          <cell r="H24">
            <v>15.85</v>
          </cell>
          <cell r="I24">
            <v>15.56</v>
          </cell>
          <cell r="J24">
            <v>14.76</v>
          </cell>
        </row>
        <row r="25">
          <cell r="A25">
            <v>24</v>
          </cell>
          <cell r="B25">
            <v>16.37</v>
          </cell>
          <cell r="C25">
            <v>17.989999999999998</v>
          </cell>
          <cell r="D25">
            <v>17.62</v>
          </cell>
          <cell r="E25">
            <v>17.309999999999999</v>
          </cell>
          <cell r="F25">
            <v>17.03</v>
          </cell>
          <cell r="G25">
            <v>16.78</v>
          </cell>
          <cell r="H25">
            <v>16.03</v>
          </cell>
          <cell r="I25">
            <v>15.74</v>
          </cell>
          <cell r="J25">
            <v>14.92</v>
          </cell>
        </row>
        <row r="26">
          <cell r="A26">
            <v>25</v>
          </cell>
          <cell r="B26">
            <v>16.55</v>
          </cell>
          <cell r="C26">
            <v>18.190000000000001</v>
          </cell>
          <cell r="D26">
            <v>17.82</v>
          </cell>
          <cell r="E26">
            <v>17.5</v>
          </cell>
          <cell r="F26">
            <v>17.22</v>
          </cell>
          <cell r="G26">
            <v>16.97</v>
          </cell>
          <cell r="H26">
            <v>16.21</v>
          </cell>
          <cell r="I26">
            <v>15.92</v>
          </cell>
          <cell r="J26">
            <v>15.08</v>
          </cell>
        </row>
        <row r="27">
          <cell r="A27">
            <v>26</v>
          </cell>
          <cell r="B27">
            <v>16.73</v>
          </cell>
          <cell r="C27">
            <v>18.38</v>
          </cell>
          <cell r="D27">
            <v>18.010000000000002</v>
          </cell>
          <cell r="E27">
            <v>17.690000000000001</v>
          </cell>
          <cell r="F27">
            <v>17.41</v>
          </cell>
          <cell r="G27">
            <v>17.16</v>
          </cell>
          <cell r="H27">
            <v>16.38</v>
          </cell>
          <cell r="I27">
            <v>16.09</v>
          </cell>
          <cell r="J27">
            <v>15.24</v>
          </cell>
        </row>
        <row r="28">
          <cell r="A28">
            <v>27</v>
          </cell>
          <cell r="B28">
            <v>16.91</v>
          </cell>
          <cell r="C28">
            <v>18.559999999999999</v>
          </cell>
          <cell r="D28">
            <v>18.190000000000001</v>
          </cell>
          <cell r="E28">
            <v>17.87</v>
          </cell>
          <cell r="F28">
            <v>17.59</v>
          </cell>
          <cell r="G28">
            <v>17.34</v>
          </cell>
          <cell r="H28">
            <v>16.55</v>
          </cell>
          <cell r="I28">
            <v>16.260000000000002</v>
          </cell>
          <cell r="J28">
            <v>15.39</v>
          </cell>
        </row>
        <row r="29">
          <cell r="A29">
            <v>28</v>
          </cell>
          <cell r="B29">
            <v>17.079999999999998</v>
          </cell>
          <cell r="C29">
            <v>18.73</v>
          </cell>
          <cell r="D29">
            <v>18.36</v>
          </cell>
          <cell r="E29">
            <v>18.04</v>
          </cell>
          <cell r="F29">
            <v>17.760000000000002</v>
          </cell>
          <cell r="G29">
            <v>17.510000000000002</v>
          </cell>
          <cell r="H29">
            <v>16.72</v>
          </cell>
          <cell r="I29">
            <v>16.420000000000002</v>
          </cell>
          <cell r="J29">
            <v>15.54</v>
          </cell>
        </row>
        <row r="30">
          <cell r="A30">
            <v>29</v>
          </cell>
          <cell r="B30">
            <v>17.239999999999998</v>
          </cell>
          <cell r="C30">
            <v>18.899999999999999</v>
          </cell>
          <cell r="D30">
            <v>18.53</v>
          </cell>
          <cell r="E30">
            <v>18.21</v>
          </cell>
          <cell r="F30">
            <v>17.93</v>
          </cell>
          <cell r="G30">
            <v>17.68</v>
          </cell>
          <cell r="H30">
            <v>16.88</v>
          </cell>
          <cell r="I30">
            <v>16.579999999999998</v>
          </cell>
          <cell r="J30">
            <v>15.69</v>
          </cell>
        </row>
        <row r="31">
          <cell r="A31">
            <v>30</v>
          </cell>
          <cell r="B31">
            <v>17.399999999999999</v>
          </cell>
          <cell r="C31">
            <v>19.059999999999999</v>
          </cell>
          <cell r="D31">
            <v>18.690000000000001</v>
          </cell>
          <cell r="E31">
            <v>18.37</v>
          </cell>
          <cell r="F31">
            <v>18.09</v>
          </cell>
          <cell r="G31">
            <v>17.84</v>
          </cell>
          <cell r="H31">
            <v>17.04</v>
          </cell>
          <cell r="I31">
            <v>16.73</v>
          </cell>
          <cell r="J31">
            <v>15.83</v>
          </cell>
        </row>
        <row r="32">
          <cell r="A32">
            <v>31</v>
          </cell>
          <cell r="B32">
            <v>17.559999999999999</v>
          </cell>
          <cell r="C32">
            <v>19.22</v>
          </cell>
          <cell r="D32">
            <v>18.850000000000001</v>
          </cell>
          <cell r="E32">
            <v>18.53</v>
          </cell>
          <cell r="F32">
            <v>18.25</v>
          </cell>
          <cell r="G32">
            <v>18</v>
          </cell>
          <cell r="H32">
            <v>17.190000000000001</v>
          </cell>
          <cell r="I32">
            <v>16.88</v>
          </cell>
          <cell r="J32">
            <v>15.97</v>
          </cell>
        </row>
        <row r="33">
          <cell r="A33">
            <v>32</v>
          </cell>
          <cell r="B33">
            <v>17.71</v>
          </cell>
          <cell r="C33">
            <v>19.37</v>
          </cell>
          <cell r="D33">
            <v>19</v>
          </cell>
          <cell r="E33">
            <v>18.68</v>
          </cell>
          <cell r="F33">
            <v>18.399999999999999</v>
          </cell>
          <cell r="G33">
            <v>18.149999999999999</v>
          </cell>
          <cell r="H33">
            <v>17.34</v>
          </cell>
          <cell r="I33">
            <v>17.03</v>
          </cell>
          <cell r="J33">
            <v>16.11</v>
          </cell>
        </row>
        <row r="34">
          <cell r="A34">
            <v>33</v>
          </cell>
          <cell r="B34">
            <v>17.86</v>
          </cell>
          <cell r="C34">
            <v>19.510000000000002</v>
          </cell>
          <cell r="D34">
            <v>19.149999999999999</v>
          </cell>
          <cell r="E34">
            <v>18.829999999999998</v>
          </cell>
          <cell r="F34">
            <v>18.55</v>
          </cell>
          <cell r="G34">
            <v>18.3</v>
          </cell>
          <cell r="H34">
            <v>17.489999999999998</v>
          </cell>
          <cell r="I34">
            <v>17.170000000000002</v>
          </cell>
          <cell r="J34">
            <v>16.25</v>
          </cell>
        </row>
        <row r="35">
          <cell r="A35">
            <v>34</v>
          </cell>
          <cell r="B35">
            <v>18</v>
          </cell>
          <cell r="C35">
            <v>19.649999999999999</v>
          </cell>
          <cell r="D35">
            <v>19.29</v>
          </cell>
          <cell r="E35">
            <v>18.97</v>
          </cell>
          <cell r="F35">
            <v>18.690000000000001</v>
          </cell>
          <cell r="G35">
            <v>18.440000000000001</v>
          </cell>
          <cell r="H35">
            <v>17.63</v>
          </cell>
          <cell r="I35">
            <v>17.309999999999999</v>
          </cell>
          <cell r="J35">
            <v>16.38</v>
          </cell>
        </row>
        <row r="36">
          <cell r="A36">
            <v>35</v>
          </cell>
          <cell r="B36">
            <v>18.14</v>
          </cell>
          <cell r="C36">
            <v>19.78</v>
          </cell>
          <cell r="D36">
            <v>19.43</v>
          </cell>
          <cell r="E36">
            <v>19.11</v>
          </cell>
          <cell r="F36">
            <v>18.829999999999998</v>
          </cell>
          <cell r="G36">
            <v>18.579999999999998</v>
          </cell>
          <cell r="H36">
            <v>17.77</v>
          </cell>
          <cell r="I36">
            <v>17.45</v>
          </cell>
          <cell r="J36">
            <v>16.510000000000002</v>
          </cell>
        </row>
        <row r="37">
          <cell r="A37">
            <v>36</v>
          </cell>
          <cell r="B37">
            <v>18.28</v>
          </cell>
          <cell r="C37">
            <v>19.91</v>
          </cell>
          <cell r="D37">
            <v>19.559999999999999</v>
          </cell>
          <cell r="E37">
            <v>19.239999999999998</v>
          </cell>
          <cell r="F37">
            <v>18.97</v>
          </cell>
          <cell r="G37">
            <v>18.71</v>
          </cell>
          <cell r="H37">
            <v>17.91</v>
          </cell>
          <cell r="I37">
            <v>17.59</v>
          </cell>
          <cell r="J37">
            <v>16.64</v>
          </cell>
        </row>
        <row r="38">
          <cell r="A38">
            <v>37</v>
          </cell>
          <cell r="B38">
            <v>18.41</v>
          </cell>
          <cell r="C38">
            <v>20</v>
          </cell>
          <cell r="D38">
            <v>19.68</v>
          </cell>
          <cell r="E38">
            <v>19.37</v>
          </cell>
          <cell r="F38">
            <v>19.100000000000001</v>
          </cell>
          <cell r="G38">
            <v>18.84</v>
          </cell>
          <cell r="H38">
            <v>18.04</v>
          </cell>
          <cell r="I38">
            <v>17.72</v>
          </cell>
          <cell r="J38">
            <v>16.77</v>
          </cell>
        </row>
        <row r="39">
          <cell r="A39">
            <v>38</v>
          </cell>
          <cell r="B39">
            <v>18.54</v>
          </cell>
          <cell r="C39">
            <v>20</v>
          </cell>
          <cell r="D39">
            <v>19.8</v>
          </cell>
          <cell r="E39">
            <v>19.5</v>
          </cell>
          <cell r="F39">
            <v>19.22</v>
          </cell>
          <cell r="G39">
            <v>18.97</v>
          </cell>
          <cell r="H39">
            <v>18.170000000000002</v>
          </cell>
          <cell r="I39">
            <v>17.850000000000001</v>
          </cell>
          <cell r="J39">
            <v>16.89</v>
          </cell>
        </row>
        <row r="40">
          <cell r="A40">
            <v>39</v>
          </cell>
          <cell r="B40">
            <v>18.66</v>
          </cell>
          <cell r="C40">
            <v>20</v>
          </cell>
          <cell r="D40">
            <v>19.920000000000002</v>
          </cell>
          <cell r="E40">
            <v>19.62</v>
          </cell>
          <cell r="F40">
            <v>19.34</v>
          </cell>
          <cell r="G40">
            <v>19.100000000000001</v>
          </cell>
          <cell r="H40">
            <v>18.29</v>
          </cell>
          <cell r="I40">
            <v>17.97</v>
          </cell>
          <cell r="J40">
            <v>17.010000000000002</v>
          </cell>
        </row>
        <row r="41">
          <cell r="A41">
            <v>40</v>
          </cell>
          <cell r="B41">
            <v>18.78</v>
          </cell>
          <cell r="C41">
            <v>20</v>
          </cell>
          <cell r="D41">
            <v>20</v>
          </cell>
          <cell r="E41">
            <v>19.739999999999998</v>
          </cell>
          <cell r="F41">
            <v>19.46</v>
          </cell>
          <cell r="G41">
            <v>19.22</v>
          </cell>
          <cell r="H41">
            <v>18.41</v>
          </cell>
          <cell r="I41">
            <v>18.09</v>
          </cell>
          <cell r="J41">
            <v>17.13</v>
          </cell>
        </row>
        <row r="42">
          <cell r="A42">
            <v>41</v>
          </cell>
          <cell r="B42">
            <v>18.899999999999999</v>
          </cell>
          <cell r="C42">
            <v>20</v>
          </cell>
          <cell r="D42">
            <v>20</v>
          </cell>
          <cell r="E42">
            <v>19.850000000000001</v>
          </cell>
          <cell r="F42">
            <v>19.579999999999998</v>
          </cell>
          <cell r="G42">
            <v>19.329999999999998</v>
          </cell>
          <cell r="H42">
            <v>18.53</v>
          </cell>
          <cell r="I42">
            <v>18.21</v>
          </cell>
          <cell r="J42">
            <v>17.25</v>
          </cell>
        </row>
        <row r="43">
          <cell r="A43">
            <v>42</v>
          </cell>
          <cell r="B43">
            <v>19.02</v>
          </cell>
          <cell r="C43">
            <v>20</v>
          </cell>
          <cell r="D43">
            <v>20</v>
          </cell>
          <cell r="E43">
            <v>19.95</v>
          </cell>
          <cell r="F43">
            <v>19.690000000000001</v>
          </cell>
          <cell r="G43">
            <v>19.440000000000001</v>
          </cell>
          <cell r="H43">
            <v>18.649999999999999</v>
          </cell>
          <cell r="I43">
            <v>18.329999999999998</v>
          </cell>
          <cell r="J43">
            <v>17.36</v>
          </cell>
        </row>
        <row r="44">
          <cell r="A44">
            <v>43</v>
          </cell>
          <cell r="B44">
            <v>19.13</v>
          </cell>
          <cell r="C44">
            <v>20</v>
          </cell>
          <cell r="D44">
            <v>20</v>
          </cell>
          <cell r="E44">
            <v>20</v>
          </cell>
          <cell r="F44">
            <v>19.8</v>
          </cell>
          <cell r="G44">
            <v>19.55</v>
          </cell>
          <cell r="H44">
            <v>18.760000000000002</v>
          </cell>
          <cell r="I44">
            <v>18.440000000000001</v>
          </cell>
          <cell r="J44">
            <v>17.47</v>
          </cell>
        </row>
        <row r="45">
          <cell r="A45">
            <v>44</v>
          </cell>
          <cell r="B45">
            <v>19.239999999999998</v>
          </cell>
          <cell r="C45">
            <v>20</v>
          </cell>
          <cell r="D45">
            <v>20</v>
          </cell>
          <cell r="E45">
            <v>20</v>
          </cell>
          <cell r="F45">
            <v>19.899999999999999</v>
          </cell>
          <cell r="G45">
            <v>19.66</v>
          </cell>
          <cell r="H45">
            <v>18.87</v>
          </cell>
          <cell r="I45">
            <v>18.55</v>
          </cell>
          <cell r="J45">
            <v>17.579999999999998</v>
          </cell>
        </row>
        <row r="46">
          <cell r="A46">
            <v>45</v>
          </cell>
          <cell r="B46">
            <v>19.34</v>
          </cell>
          <cell r="C46">
            <v>20</v>
          </cell>
          <cell r="D46">
            <v>20</v>
          </cell>
          <cell r="E46">
            <v>20</v>
          </cell>
          <cell r="F46">
            <v>20</v>
          </cell>
          <cell r="G46">
            <v>19.760000000000002</v>
          </cell>
          <cell r="H46">
            <v>18.98</v>
          </cell>
          <cell r="I46">
            <v>18.66</v>
          </cell>
          <cell r="J46">
            <v>17.690000000000001</v>
          </cell>
        </row>
        <row r="47">
          <cell r="A47">
            <v>46</v>
          </cell>
          <cell r="B47">
            <v>19.440000000000001</v>
          </cell>
          <cell r="C47">
            <v>20</v>
          </cell>
          <cell r="D47">
            <v>20</v>
          </cell>
          <cell r="E47">
            <v>20</v>
          </cell>
          <cell r="F47">
            <v>20</v>
          </cell>
          <cell r="G47">
            <v>19.86</v>
          </cell>
          <cell r="H47">
            <v>19.079999999999998</v>
          </cell>
          <cell r="I47">
            <v>18.77</v>
          </cell>
          <cell r="J47">
            <v>17.79</v>
          </cell>
        </row>
        <row r="48">
          <cell r="A48">
            <v>47</v>
          </cell>
          <cell r="B48">
            <v>19.54</v>
          </cell>
          <cell r="C48">
            <v>20</v>
          </cell>
          <cell r="D48">
            <v>20</v>
          </cell>
          <cell r="E48">
            <v>20</v>
          </cell>
          <cell r="F48">
            <v>20</v>
          </cell>
          <cell r="G48">
            <v>19.96</v>
          </cell>
          <cell r="H48">
            <v>19.18</v>
          </cell>
          <cell r="I48">
            <v>18.87</v>
          </cell>
          <cell r="J48">
            <v>17.89</v>
          </cell>
        </row>
        <row r="49">
          <cell r="A49">
            <v>48</v>
          </cell>
          <cell r="B49">
            <v>19.64</v>
          </cell>
          <cell r="C49">
            <v>20</v>
          </cell>
          <cell r="D49">
            <v>20</v>
          </cell>
          <cell r="E49">
            <v>20</v>
          </cell>
          <cell r="F49">
            <v>20</v>
          </cell>
          <cell r="G49">
            <v>20</v>
          </cell>
          <cell r="H49">
            <v>19.28</v>
          </cell>
          <cell r="I49">
            <v>18.97</v>
          </cell>
          <cell r="J49">
            <v>17.989999999999998</v>
          </cell>
        </row>
        <row r="50">
          <cell r="A50">
            <v>49</v>
          </cell>
          <cell r="B50">
            <v>19.739999999999998</v>
          </cell>
          <cell r="C50">
            <v>20</v>
          </cell>
          <cell r="D50">
            <v>20</v>
          </cell>
          <cell r="E50">
            <v>20</v>
          </cell>
          <cell r="F50">
            <v>20</v>
          </cell>
          <cell r="G50">
            <v>20</v>
          </cell>
          <cell r="H50">
            <v>19.38</v>
          </cell>
          <cell r="I50">
            <v>19.07</v>
          </cell>
          <cell r="J50">
            <v>18.09</v>
          </cell>
        </row>
        <row r="51">
          <cell r="A51">
            <v>50</v>
          </cell>
          <cell r="B51">
            <v>19.829999999999998</v>
          </cell>
          <cell r="C51">
            <v>20</v>
          </cell>
          <cell r="D51">
            <v>20</v>
          </cell>
          <cell r="E51">
            <v>20</v>
          </cell>
          <cell r="F51">
            <v>20</v>
          </cell>
          <cell r="G51">
            <v>20</v>
          </cell>
          <cell r="H51">
            <v>19.47</v>
          </cell>
          <cell r="I51">
            <v>19.16</v>
          </cell>
          <cell r="J51">
            <v>18.190000000000001</v>
          </cell>
        </row>
        <row r="52">
          <cell r="A52">
            <v>51</v>
          </cell>
          <cell r="B52">
            <v>19.920000000000002</v>
          </cell>
          <cell r="C52">
            <v>20</v>
          </cell>
          <cell r="D52">
            <v>20</v>
          </cell>
          <cell r="E52">
            <v>20</v>
          </cell>
          <cell r="F52">
            <v>20</v>
          </cell>
          <cell r="G52">
            <v>20</v>
          </cell>
          <cell r="H52">
            <v>19.559999999999999</v>
          </cell>
          <cell r="I52">
            <v>19.25</v>
          </cell>
          <cell r="J52">
            <v>18.29</v>
          </cell>
        </row>
        <row r="53">
          <cell r="A53">
            <v>52</v>
          </cell>
          <cell r="B53">
            <v>20</v>
          </cell>
          <cell r="C53">
            <v>20</v>
          </cell>
          <cell r="D53">
            <v>20</v>
          </cell>
          <cell r="E53">
            <v>20</v>
          </cell>
          <cell r="F53">
            <v>20</v>
          </cell>
          <cell r="G53">
            <v>20</v>
          </cell>
          <cell r="H53">
            <v>19.649999999999999</v>
          </cell>
          <cell r="I53">
            <v>19.34</v>
          </cell>
          <cell r="J53">
            <v>18.38</v>
          </cell>
        </row>
        <row r="54">
          <cell r="A54">
            <v>53</v>
          </cell>
          <cell r="B54">
            <v>20</v>
          </cell>
          <cell r="C54">
            <v>20</v>
          </cell>
          <cell r="D54">
            <v>20</v>
          </cell>
          <cell r="E54">
            <v>20</v>
          </cell>
          <cell r="F54">
            <v>20</v>
          </cell>
          <cell r="G54">
            <v>20</v>
          </cell>
          <cell r="H54">
            <v>19.739999999999998</v>
          </cell>
          <cell r="I54">
            <v>19.43</v>
          </cell>
          <cell r="J54">
            <v>18.47</v>
          </cell>
        </row>
        <row r="55">
          <cell r="A55">
            <v>54</v>
          </cell>
          <cell r="B55">
            <v>20</v>
          </cell>
          <cell r="C55">
            <v>20</v>
          </cell>
          <cell r="D55">
            <v>20</v>
          </cell>
          <cell r="E55">
            <v>20</v>
          </cell>
          <cell r="F55">
            <v>20</v>
          </cell>
          <cell r="G55">
            <v>20</v>
          </cell>
          <cell r="H55">
            <v>19.829999999999998</v>
          </cell>
          <cell r="I55">
            <v>19.52</v>
          </cell>
          <cell r="J55">
            <v>18.559999999999999</v>
          </cell>
        </row>
        <row r="56">
          <cell r="A56">
            <v>55</v>
          </cell>
          <cell r="B56">
            <v>20</v>
          </cell>
          <cell r="C56">
            <v>20</v>
          </cell>
          <cell r="D56">
            <v>20</v>
          </cell>
          <cell r="E56">
            <v>20</v>
          </cell>
          <cell r="F56">
            <v>20</v>
          </cell>
          <cell r="G56">
            <v>20</v>
          </cell>
          <cell r="H56">
            <v>19.91</v>
          </cell>
          <cell r="I56">
            <v>19.61</v>
          </cell>
          <cell r="J56">
            <v>18.649999999999999</v>
          </cell>
        </row>
        <row r="57">
          <cell r="A57">
            <v>56</v>
          </cell>
          <cell r="B57">
            <v>20</v>
          </cell>
          <cell r="C57">
            <v>20</v>
          </cell>
          <cell r="D57">
            <v>20</v>
          </cell>
          <cell r="E57">
            <v>20</v>
          </cell>
          <cell r="F57">
            <v>20</v>
          </cell>
          <cell r="G57">
            <v>20</v>
          </cell>
          <cell r="H57">
            <v>19.989999999999998</v>
          </cell>
          <cell r="I57">
            <v>19.690000000000001</v>
          </cell>
          <cell r="J57">
            <v>18.739999999999998</v>
          </cell>
        </row>
        <row r="58">
          <cell r="A58">
            <v>57</v>
          </cell>
          <cell r="B58">
            <v>20</v>
          </cell>
          <cell r="C58">
            <v>20</v>
          </cell>
          <cell r="D58">
            <v>20</v>
          </cell>
          <cell r="E58">
            <v>20</v>
          </cell>
          <cell r="F58">
            <v>20</v>
          </cell>
          <cell r="G58">
            <v>20</v>
          </cell>
          <cell r="H58">
            <v>20</v>
          </cell>
          <cell r="I58">
            <v>19.77</v>
          </cell>
          <cell r="J58">
            <v>18.82</v>
          </cell>
        </row>
        <row r="59">
          <cell r="A59">
            <v>58</v>
          </cell>
          <cell r="B59">
            <v>20</v>
          </cell>
          <cell r="C59">
            <v>20</v>
          </cell>
          <cell r="D59">
            <v>20</v>
          </cell>
          <cell r="E59">
            <v>20</v>
          </cell>
          <cell r="F59">
            <v>20</v>
          </cell>
          <cell r="G59">
            <v>20</v>
          </cell>
          <cell r="H59">
            <v>20</v>
          </cell>
          <cell r="I59">
            <v>19.850000000000001</v>
          </cell>
          <cell r="J59">
            <v>18.899999999999999</v>
          </cell>
        </row>
        <row r="60">
          <cell r="A60">
            <v>59</v>
          </cell>
          <cell r="B60">
            <v>20</v>
          </cell>
          <cell r="C60">
            <v>20</v>
          </cell>
          <cell r="D60">
            <v>20</v>
          </cell>
          <cell r="E60">
            <v>20</v>
          </cell>
          <cell r="F60">
            <v>20</v>
          </cell>
          <cell r="G60">
            <v>20</v>
          </cell>
          <cell r="H60">
            <v>20</v>
          </cell>
          <cell r="I60">
            <v>19.93</v>
          </cell>
          <cell r="J60">
            <v>18.98</v>
          </cell>
        </row>
        <row r="61">
          <cell r="A61">
            <v>60</v>
          </cell>
          <cell r="B61">
            <v>20</v>
          </cell>
          <cell r="C61">
            <v>20</v>
          </cell>
          <cell r="D61">
            <v>20</v>
          </cell>
          <cell r="E61">
            <v>20</v>
          </cell>
          <cell r="F61">
            <v>20</v>
          </cell>
          <cell r="G61">
            <v>20</v>
          </cell>
          <cell r="H61">
            <v>20</v>
          </cell>
          <cell r="I61">
            <v>20</v>
          </cell>
          <cell r="J61">
            <v>19.059999999999999</v>
          </cell>
        </row>
        <row r="62">
          <cell r="A62">
            <v>61</v>
          </cell>
          <cell r="B62">
            <v>20</v>
          </cell>
          <cell r="C62">
            <v>20</v>
          </cell>
          <cell r="D62">
            <v>20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20</v>
          </cell>
          <cell r="J62">
            <v>19.14</v>
          </cell>
        </row>
        <row r="63">
          <cell r="A63">
            <v>62</v>
          </cell>
          <cell r="B63">
            <v>20</v>
          </cell>
          <cell r="C63">
            <v>20</v>
          </cell>
          <cell r="D63">
            <v>20</v>
          </cell>
          <cell r="E63">
            <v>20</v>
          </cell>
          <cell r="F63">
            <v>20</v>
          </cell>
          <cell r="G63">
            <v>20</v>
          </cell>
          <cell r="H63">
            <v>20</v>
          </cell>
          <cell r="I63">
            <v>20</v>
          </cell>
          <cell r="J63">
            <v>19.22</v>
          </cell>
        </row>
        <row r="64">
          <cell r="A64">
            <v>63</v>
          </cell>
          <cell r="B64">
            <v>20</v>
          </cell>
          <cell r="C64">
            <v>20</v>
          </cell>
          <cell r="D64">
            <v>20</v>
          </cell>
          <cell r="E64">
            <v>20</v>
          </cell>
          <cell r="F64">
            <v>20</v>
          </cell>
          <cell r="G64">
            <v>20</v>
          </cell>
          <cell r="H64">
            <v>20</v>
          </cell>
          <cell r="I64">
            <v>20</v>
          </cell>
          <cell r="J64">
            <v>19.3</v>
          </cell>
        </row>
        <row r="65">
          <cell r="A65">
            <v>64</v>
          </cell>
          <cell r="B65">
            <v>20</v>
          </cell>
          <cell r="C65">
            <v>20</v>
          </cell>
          <cell r="D65">
            <v>20</v>
          </cell>
          <cell r="E65">
            <v>20</v>
          </cell>
          <cell r="F65">
            <v>20</v>
          </cell>
          <cell r="G65">
            <v>20</v>
          </cell>
          <cell r="H65">
            <v>20</v>
          </cell>
          <cell r="I65">
            <v>20</v>
          </cell>
          <cell r="J65">
            <v>19.37</v>
          </cell>
        </row>
        <row r="66">
          <cell r="A66">
            <v>65</v>
          </cell>
          <cell r="B66">
            <v>20</v>
          </cell>
          <cell r="C66">
            <v>20</v>
          </cell>
          <cell r="D66">
            <v>20</v>
          </cell>
          <cell r="E66">
            <v>20</v>
          </cell>
          <cell r="F66">
            <v>20</v>
          </cell>
          <cell r="G66">
            <v>20</v>
          </cell>
          <cell r="H66">
            <v>20</v>
          </cell>
          <cell r="I66">
            <v>20</v>
          </cell>
          <cell r="J66">
            <v>19.440000000000001</v>
          </cell>
        </row>
        <row r="67">
          <cell r="A67">
            <v>66</v>
          </cell>
          <cell r="B67">
            <v>20</v>
          </cell>
          <cell r="C67">
            <v>20</v>
          </cell>
          <cell r="D67">
            <v>20</v>
          </cell>
          <cell r="E67">
            <v>20</v>
          </cell>
          <cell r="F67">
            <v>20</v>
          </cell>
          <cell r="G67">
            <v>20</v>
          </cell>
          <cell r="H67">
            <v>20</v>
          </cell>
          <cell r="I67">
            <v>20</v>
          </cell>
          <cell r="J67">
            <v>19.510000000000002</v>
          </cell>
        </row>
        <row r="68">
          <cell r="A68">
            <v>67</v>
          </cell>
          <cell r="B68">
            <v>20</v>
          </cell>
          <cell r="C68">
            <v>20</v>
          </cell>
          <cell r="D68">
            <v>20</v>
          </cell>
          <cell r="E68">
            <v>20</v>
          </cell>
          <cell r="F68">
            <v>20</v>
          </cell>
          <cell r="G68">
            <v>20</v>
          </cell>
          <cell r="H68">
            <v>20</v>
          </cell>
          <cell r="I68">
            <v>20</v>
          </cell>
          <cell r="J68">
            <v>19.579999999999998</v>
          </cell>
        </row>
        <row r="69">
          <cell r="A69">
            <v>68</v>
          </cell>
          <cell r="B69">
            <v>20</v>
          </cell>
          <cell r="C69">
            <v>20</v>
          </cell>
          <cell r="D69">
            <v>20</v>
          </cell>
          <cell r="E69">
            <v>20</v>
          </cell>
          <cell r="F69">
            <v>20</v>
          </cell>
          <cell r="G69">
            <v>20</v>
          </cell>
          <cell r="H69">
            <v>20</v>
          </cell>
          <cell r="I69">
            <v>20</v>
          </cell>
          <cell r="J69">
            <v>19.649999999999999</v>
          </cell>
        </row>
        <row r="70">
          <cell r="A70">
            <v>69</v>
          </cell>
          <cell r="B70">
            <v>20</v>
          </cell>
          <cell r="C70">
            <v>20</v>
          </cell>
          <cell r="D70">
            <v>20</v>
          </cell>
          <cell r="E70">
            <v>20</v>
          </cell>
          <cell r="F70">
            <v>20</v>
          </cell>
          <cell r="G70">
            <v>20</v>
          </cell>
          <cell r="H70">
            <v>20</v>
          </cell>
          <cell r="I70">
            <v>20</v>
          </cell>
          <cell r="J70">
            <v>19.72</v>
          </cell>
        </row>
        <row r="71">
          <cell r="A71">
            <v>70</v>
          </cell>
          <cell r="B71">
            <v>20</v>
          </cell>
          <cell r="C71">
            <v>20</v>
          </cell>
          <cell r="D71">
            <v>20</v>
          </cell>
          <cell r="E71">
            <v>20</v>
          </cell>
          <cell r="F71">
            <v>20</v>
          </cell>
          <cell r="G71">
            <v>20</v>
          </cell>
          <cell r="H71">
            <v>20</v>
          </cell>
          <cell r="I71">
            <v>20</v>
          </cell>
          <cell r="J71">
            <v>19.79</v>
          </cell>
        </row>
        <row r="72">
          <cell r="A72">
            <v>71</v>
          </cell>
          <cell r="B72">
            <v>20</v>
          </cell>
          <cell r="C72">
            <v>20</v>
          </cell>
          <cell r="D72">
            <v>20</v>
          </cell>
          <cell r="E72">
            <v>20</v>
          </cell>
          <cell r="F72">
            <v>20</v>
          </cell>
          <cell r="G72">
            <v>20</v>
          </cell>
          <cell r="H72">
            <v>20</v>
          </cell>
          <cell r="I72">
            <v>20</v>
          </cell>
          <cell r="J72">
            <v>19.850000000000001</v>
          </cell>
        </row>
        <row r="73">
          <cell r="A73">
            <v>72</v>
          </cell>
          <cell r="B73">
            <v>20</v>
          </cell>
          <cell r="C73">
            <v>20</v>
          </cell>
          <cell r="D73">
            <v>20</v>
          </cell>
          <cell r="E73">
            <v>20</v>
          </cell>
          <cell r="F73">
            <v>20</v>
          </cell>
          <cell r="G73">
            <v>20</v>
          </cell>
          <cell r="H73">
            <v>20</v>
          </cell>
          <cell r="I73">
            <v>20</v>
          </cell>
          <cell r="J73">
            <v>19.91</v>
          </cell>
        </row>
        <row r="74">
          <cell r="A74">
            <v>73</v>
          </cell>
          <cell r="B74">
            <v>20</v>
          </cell>
          <cell r="C74">
            <v>20</v>
          </cell>
          <cell r="D74">
            <v>20</v>
          </cell>
          <cell r="E74">
            <v>20</v>
          </cell>
          <cell r="F74">
            <v>20</v>
          </cell>
          <cell r="G74">
            <v>20</v>
          </cell>
          <cell r="H74">
            <v>20</v>
          </cell>
          <cell r="I74">
            <v>20</v>
          </cell>
          <cell r="J74">
            <v>19.97</v>
          </cell>
        </row>
        <row r="75">
          <cell r="A75">
            <v>74</v>
          </cell>
          <cell r="B75">
            <v>20</v>
          </cell>
          <cell r="C75">
            <v>20</v>
          </cell>
          <cell r="D75">
            <v>20</v>
          </cell>
          <cell r="E75">
            <v>20</v>
          </cell>
          <cell r="F75">
            <v>20</v>
          </cell>
          <cell r="G75">
            <v>20</v>
          </cell>
          <cell r="H75">
            <v>20</v>
          </cell>
          <cell r="I75">
            <v>20</v>
          </cell>
          <cell r="J75">
            <v>20</v>
          </cell>
        </row>
        <row r="76">
          <cell r="A76">
            <v>75</v>
          </cell>
          <cell r="B76">
            <v>20</v>
          </cell>
          <cell r="C76">
            <v>20</v>
          </cell>
          <cell r="D76">
            <v>20</v>
          </cell>
          <cell r="E76">
            <v>20</v>
          </cell>
          <cell r="F76">
            <v>20</v>
          </cell>
          <cell r="G76">
            <v>20</v>
          </cell>
          <cell r="H76">
            <v>20</v>
          </cell>
          <cell r="I76">
            <v>20</v>
          </cell>
          <cell r="J76">
            <v>20</v>
          </cell>
        </row>
        <row r="77">
          <cell r="A77">
            <v>76</v>
          </cell>
          <cell r="B77">
            <v>20</v>
          </cell>
          <cell r="C77">
            <v>20</v>
          </cell>
          <cell r="D77">
            <v>20</v>
          </cell>
          <cell r="E77">
            <v>20</v>
          </cell>
          <cell r="F77">
            <v>20</v>
          </cell>
          <cell r="G77">
            <v>20</v>
          </cell>
          <cell r="H77">
            <v>20</v>
          </cell>
          <cell r="I77">
            <v>20</v>
          </cell>
          <cell r="J77">
            <v>20</v>
          </cell>
        </row>
        <row r="78">
          <cell r="A78">
            <v>77</v>
          </cell>
          <cell r="B78">
            <v>20</v>
          </cell>
          <cell r="C78">
            <v>20</v>
          </cell>
          <cell r="D78">
            <v>20</v>
          </cell>
          <cell r="E78">
            <v>20</v>
          </cell>
          <cell r="F78">
            <v>20</v>
          </cell>
          <cell r="G78">
            <v>20</v>
          </cell>
          <cell r="H78">
            <v>20</v>
          </cell>
          <cell r="I78">
            <v>20</v>
          </cell>
          <cell r="J78">
            <v>20</v>
          </cell>
        </row>
        <row r="79">
          <cell r="A79">
            <v>78</v>
          </cell>
          <cell r="B79">
            <v>20</v>
          </cell>
          <cell r="C79">
            <v>20</v>
          </cell>
          <cell r="D79">
            <v>20</v>
          </cell>
          <cell r="E79">
            <v>20</v>
          </cell>
          <cell r="F79">
            <v>20</v>
          </cell>
          <cell r="G79">
            <v>20</v>
          </cell>
          <cell r="H79">
            <v>20</v>
          </cell>
          <cell r="I79">
            <v>20</v>
          </cell>
          <cell r="J79">
            <v>20</v>
          </cell>
        </row>
        <row r="80">
          <cell r="A80">
            <v>79</v>
          </cell>
          <cell r="B80">
            <v>20</v>
          </cell>
          <cell r="C80">
            <v>20</v>
          </cell>
          <cell r="D80">
            <v>20</v>
          </cell>
          <cell r="E80">
            <v>20</v>
          </cell>
          <cell r="F80">
            <v>20</v>
          </cell>
          <cell r="G80">
            <v>20</v>
          </cell>
          <cell r="H80">
            <v>20</v>
          </cell>
          <cell r="I80">
            <v>20</v>
          </cell>
          <cell r="J80">
            <v>20</v>
          </cell>
        </row>
        <row r="81">
          <cell r="A81">
            <v>80</v>
          </cell>
          <cell r="B81">
            <v>20</v>
          </cell>
          <cell r="C81">
            <v>20</v>
          </cell>
          <cell r="D81">
            <v>20</v>
          </cell>
          <cell r="E81">
            <v>20</v>
          </cell>
          <cell r="F81">
            <v>20</v>
          </cell>
          <cell r="G81">
            <v>20</v>
          </cell>
          <cell r="H81">
            <v>20</v>
          </cell>
          <cell r="I81">
            <v>20</v>
          </cell>
          <cell r="J81">
            <v>20</v>
          </cell>
        </row>
      </sheetData>
      <sheetData sheetId="9">
        <row r="1">
          <cell r="A1">
            <v>-10000</v>
          </cell>
          <cell r="B1">
            <v>-24</v>
          </cell>
        </row>
        <row r="2">
          <cell r="A2">
            <v>-3990</v>
          </cell>
          <cell r="B2">
            <v>-23</v>
          </cell>
        </row>
        <row r="3">
          <cell r="A3">
            <v>-3490</v>
          </cell>
          <cell r="B3">
            <v>-22</v>
          </cell>
        </row>
        <row r="4">
          <cell r="A4">
            <v>-2990</v>
          </cell>
          <cell r="B4">
            <v>-21</v>
          </cell>
        </row>
        <row r="5">
          <cell r="A5">
            <v>-2490</v>
          </cell>
          <cell r="B5">
            <v>-20</v>
          </cell>
        </row>
        <row r="6">
          <cell r="A6">
            <v>-2240</v>
          </cell>
          <cell r="B6">
            <v>-19</v>
          </cell>
        </row>
        <row r="7">
          <cell r="A7">
            <v>-1990</v>
          </cell>
          <cell r="B7">
            <v>-18</v>
          </cell>
        </row>
        <row r="8">
          <cell r="A8">
            <v>-1740</v>
          </cell>
          <cell r="B8">
            <v>-17</v>
          </cell>
        </row>
        <row r="9">
          <cell r="A9">
            <v>-1490</v>
          </cell>
          <cell r="B9">
            <v>-16</v>
          </cell>
        </row>
        <row r="10">
          <cell r="A10">
            <v>-1290</v>
          </cell>
          <cell r="B10">
            <v>-15</v>
          </cell>
        </row>
        <row r="11">
          <cell r="A11">
            <v>-1090</v>
          </cell>
          <cell r="B11">
            <v>-14</v>
          </cell>
        </row>
        <row r="12">
          <cell r="A12">
            <v>-890</v>
          </cell>
          <cell r="B12">
            <v>-13</v>
          </cell>
        </row>
        <row r="13">
          <cell r="A13">
            <v>-740</v>
          </cell>
          <cell r="B13">
            <v>-12</v>
          </cell>
        </row>
        <row r="14">
          <cell r="A14">
            <v>-590</v>
          </cell>
          <cell r="B14">
            <v>-11</v>
          </cell>
        </row>
        <row r="15">
          <cell r="A15">
            <v>-490</v>
          </cell>
          <cell r="B15">
            <v>-10</v>
          </cell>
        </row>
        <row r="16">
          <cell r="A16">
            <v>-420</v>
          </cell>
          <cell r="B16">
            <v>-9</v>
          </cell>
        </row>
        <row r="17">
          <cell r="A17">
            <v>-360</v>
          </cell>
          <cell r="B17">
            <v>-8</v>
          </cell>
        </row>
        <row r="18">
          <cell r="A18">
            <v>-310</v>
          </cell>
          <cell r="B18">
            <v>-7</v>
          </cell>
        </row>
        <row r="19">
          <cell r="A19">
            <v>-260</v>
          </cell>
          <cell r="B19">
            <v>-6</v>
          </cell>
        </row>
        <row r="20">
          <cell r="A20">
            <v>-210</v>
          </cell>
          <cell r="B20">
            <v>-5</v>
          </cell>
        </row>
        <row r="21">
          <cell r="A21">
            <v>-160</v>
          </cell>
          <cell r="B21">
            <v>-4</v>
          </cell>
        </row>
        <row r="22">
          <cell r="A22">
            <v>-120</v>
          </cell>
          <cell r="B22">
            <v>-3</v>
          </cell>
        </row>
        <row r="23">
          <cell r="A23">
            <v>-80</v>
          </cell>
          <cell r="B23">
            <v>-2</v>
          </cell>
        </row>
        <row r="24">
          <cell r="A24">
            <v>-40</v>
          </cell>
          <cell r="B24">
            <v>-1</v>
          </cell>
        </row>
        <row r="25">
          <cell r="A25">
            <v>-10</v>
          </cell>
          <cell r="B25">
            <v>0</v>
          </cell>
        </row>
        <row r="26">
          <cell r="A26">
            <v>20</v>
          </cell>
          <cell r="B26">
            <v>1</v>
          </cell>
        </row>
        <row r="27">
          <cell r="A27">
            <v>50</v>
          </cell>
          <cell r="B27">
            <v>2</v>
          </cell>
        </row>
        <row r="28">
          <cell r="A28">
            <v>90</v>
          </cell>
          <cell r="B28">
            <v>3</v>
          </cell>
        </row>
        <row r="29">
          <cell r="A29">
            <v>130</v>
          </cell>
          <cell r="B29">
            <v>4</v>
          </cell>
        </row>
        <row r="30">
          <cell r="A30">
            <v>170</v>
          </cell>
          <cell r="B30">
            <v>5</v>
          </cell>
        </row>
        <row r="31">
          <cell r="A31">
            <v>220</v>
          </cell>
          <cell r="B31">
            <v>6</v>
          </cell>
        </row>
        <row r="32">
          <cell r="A32">
            <v>270</v>
          </cell>
          <cell r="B32">
            <v>7</v>
          </cell>
        </row>
        <row r="33">
          <cell r="A33">
            <v>320</v>
          </cell>
          <cell r="B33">
            <v>8</v>
          </cell>
        </row>
        <row r="34">
          <cell r="A34">
            <v>370</v>
          </cell>
          <cell r="B34">
            <v>9</v>
          </cell>
        </row>
        <row r="35">
          <cell r="A35">
            <v>430</v>
          </cell>
          <cell r="B35">
            <v>10</v>
          </cell>
        </row>
        <row r="36">
          <cell r="A36">
            <v>500</v>
          </cell>
          <cell r="B36">
            <v>11</v>
          </cell>
        </row>
        <row r="37">
          <cell r="A37">
            <v>600</v>
          </cell>
          <cell r="B37">
            <v>12</v>
          </cell>
        </row>
        <row r="38">
          <cell r="A38">
            <v>750</v>
          </cell>
          <cell r="B38">
            <v>13</v>
          </cell>
        </row>
        <row r="39">
          <cell r="A39">
            <v>900</v>
          </cell>
          <cell r="B39">
            <v>14</v>
          </cell>
        </row>
        <row r="40">
          <cell r="A40">
            <v>1100</v>
          </cell>
          <cell r="B40">
            <v>15</v>
          </cell>
        </row>
        <row r="41">
          <cell r="A41">
            <v>1300</v>
          </cell>
          <cell r="B41">
            <v>16</v>
          </cell>
        </row>
        <row r="42">
          <cell r="A42">
            <v>1500</v>
          </cell>
          <cell r="B42">
            <v>17</v>
          </cell>
        </row>
        <row r="43">
          <cell r="A43">
            <v>1750</v>
          </cell>
          <cell r="B43">
            <v>18</v>
          </cell>
        </row>
        <row r="44">
          <cell r="A44">
            <v>2000</v>
          </cell>
          <cell r="B44">
            <v>19</v>
          </cell>
        </row>
        <row r="45">
          <cell r="A45">
            <v>2250</v>
          </cell>
          <cell r="B45">
            <v>20</v>
          </cell>
        </row>
        <row r="46">
          <cell r="A46">
            <v>2500</v>
          </cell>
          <cell r="B46">
            <v>21</v>
          </cell>
        </row>
        <row r="47">
          <cell r="A47">
            <v>3000</v>
          </cell>
          <cell r="B47">
            <v>22</v>
          </cell>
        </row>
        <row r="48">
          <cell r="A48">
            <v>3500</v>
          </cell>
          <cell r="B48">
            <v>23</v>
          </cell>
        </row>
        <row r="49">
          <cell r="A49">
            <v>4000</v>
          </cell>
          <cell r="B49">
            <v>24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E5B51-2F88-42D6-A8AD-5F52EDFC7738}">
  <dimension ref="A1:W26"/>
  <sheetViews>
    <sheetView tabSelected="1" workbookViewId="0"/>
  </sheetViews>
  <sheetFormatPr defaultRowHeight="15" x14ac:dyDescent="0.25"/>
  <cols>
    <col min="20" max="20" width="13.140625" customWidth="1"/>
  </cols>
  <sheetData>
    <row r="1" spans="1:23" x14ac:dyDescent="0.25">
      <c r="B1" s="1" t="s">
        <v>0</v>
      </c>
      <c r="C1" s="2"/>
      <c r="D1" s="1" t="s">
        <v>1</v>
      </c>
      <c r="E1" s="2" t="s">
        <v>2</v>
      </c>
      <c r="K1" s="1" t="s">
        <v>3</v>
      </c>
      <c r="L1" s="2" t="s">
        <v>4</v>
      </c>
    </row>
    <row r="2" spans="1:23" x14ac:dyDescent="0.2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/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/>
      <c r="O2" s="3" t="s">
        <v>11</v>
      </c>
      <c r="P2" s="3" t="s">
        <v>12</v>
      </c>
      <c r="Q2" s="3" t="s">
        <v>13</v>
      </c>
      <c r="R2" s="3" t="s">
        <v>14</v>
      </c>
    </row>
    <row r="3" spans="1:23" x14ac:dyDescent="0.25">
      <c r="A3" s="4">
        <v>1</v>
      </c>
      <c r="B3" s="4" t="s">
        <v>15</v>
      </c>
      <c r="C3" s="4">
        <v>-1</v>
      </c>
      <c r="D3" s="4"/>
      <c r="E3" s="4">
        <v>-50</v>
      </c>
      <c r="F3" s="4" t="s">
        <v>16</v>
      </c>
      <c r="G3" s="4"/>
      <c r="H3" s="4">
        <v>1</v>
      </c>
      <c r="I3" s="4" t="s">
        <v>15</v>
      </c>
      <c r="J3" s="4">
        <v>-1</v>
      </c>
      <c r="K3" s="4"/>
      <c r="L3" s="4">
        <v>50</v>
      </c>
      <c r="M3" s="4" t="s">
        <v>17</v>
      </c>
      <c r="N3" s="4"/>
      <c r="O3" s="4">
        <f t="shared" ref="O3:O26" si="0">E3 + L3</f>
        <v>0</v>
      </c>
      <c r="P3" s="4">
        <f t="shared" ref="P3:P26" si="1">VLOOKUP(O3,Impschaal,2)</f>
        <v>0</v>
      </c>
      <c r="Q3" s="4" t="str">
        <f t="shared" ref="Q3:Q26" si="2">IF(O3&gt;0,P3,"")</f>
        <v/>
      </c>
      <c r="R3" s="4" t="str">
        <f t="shared" ref="R3:R26" si="3">IF(O3&lt;0,-1*P3,"")</f>
        <v/>
      </c>
      <c r="S3" s="5"/>
      <c r="T3" s="6" t="s">
        <v>18</v>
      </c>
      <c r="U3" s="6" t="s">
        <v>19</v>
      </c>
      <c r="V3" s="6"/>
      <c r="W3" s="7" t="s">
        <v>20</v>
      </c>
    </row>
    <row r="4" spans="1:23" x14ac:dyDescent="0.25">
      <c r="A4" s="4">
        <v>2</v>
      </c>
      <c r="B4" s="4" t="s">
        <v>21</v>
      </c>
      <c r="C4" s="4">
        <v>1</v>
      </c>
      <c r="D4" s="4"/>
      <c r="E4" s="4">
        <v>170</v>
      </c>
      <c r="F4" s="4" t="s">
        <v>22</v>
      </c>
      <c r="G4" s="4"/>
      <c r="H4" s="4">
        <v>2</v>
      </c>
      <c r="I4" s="4" t="s">
        <v>15</v>
      </c>
      <c r="J4" s="4" t="s">
        <v>23</v>
      </c>
      <c r="K4" s="4"/>
      <c r="L4" s="4">
        <v>-620</v>
      </c>
      <c r="M4" s="4" t="s">
        <v>24</v>
      </c>
      <c r="N4" s="4"/>
      <c r="O4" s="4">
        <f t="shared" si="0"/>
        <v>-450</v>
      </c>
      <c r="P4" s="4">
        <f t="shared" si="1"/>
        <v>-10</v>
      </c>
      <c r="Q4" s="4" t="str">
        <f t="shared" si="2"/>
        <v/>
      </c>
      <c r="R4" s="4">
        <f t="shared" si="3"/>
        <v>10</v>
      </c>
      <c r="S4" s="8"/>
      <c r="W4" s="9"/>
    </row>
    <row r="5" spans="1:23" x14ac:dyDescent="0.25">
      <c r="A5" s="4">
        <v>3</v>
      </c>
      <c r="B5" s="4" t="s">
        <v>25</v>
      </c>
      <c r="C5" s="4">
        <v>-2</v>
      </c>
      <c r="D5" s="4"/>
      <c r="E5" s="4">
        <v>-300</v>
      </c>
      <c r="F5" s="4" t="s">
        <v>26</v>
      </c>
      <c r="G5" s="4"/>
      <c r="H5" s="4">
        <v>3</v>
      </c>
      <c r="I5" s="4" t="s">
        <v>15</v>
      </c>
      <c r="J5" s="4" t="s">
        <v>23</v>
      </c>
      <c r="K5" s="4"/>
      <c r="L5" s="4">
        <v>-420</v>
      </c>
      <c r="M5" s="4" t="s">
        <v>27</v>
      </c>
      <c r="N5" s="4"/>
      <c r="O5" s="4">
        <f t="shared" si="0"/>
        <v>-720</v>
      </c>
      <c r="P5" s="4">
        <f t="shared" si="1"/>
        <v>-12</v>
      </c>
      <c r="Q5" s="4" t="str">
        <f t="shared" si="2"/>
        <v/>
      </c>
      <c r="R5" s="4">
        <f t="shared" si="3"/>
        <v>12</v>
      </c>
      <c r="S5" s="10" t="s">
        <v>28</v>
      </c>
      <c r="T5" s="11" t="s">
        <v>29</v>
      </c>
      <c r="U5" s="11">
        <f>SUM(Q3:Q26)</f>
        <v>37</v>
      </c>
      <c r="V5" s="11">
        <f>U5 - U6</f>
        <v>-5</v>
      </c>
      <c r="W5" s="12">
        <f>IF(V5&gt;0,VLOOKUP(V5,VPSchaal,10),20-VLOOKUP(V6,VPSchaal,10))</f>
        <v>8.77</v>
      </c>
    </row>
    <row r="6" spans="1:23" x14ac:dyDescent="0.25">
      <c r="A6" s="4">
        <v>4</v>
      </c>
      <c r="B6" s="4" t="s">
        <v>30</v>
      </c>
      <c r="C6" s="4" t="s">
        <v>23</v>
      </c>
      <c r="D6" s="4"/>
      <c r="E6" s="4">
        <v>620</v>
      </c>
      <c r="F6" s="4" t="s">
        <v>31</v>
      </c>
      <c r="G6" s="4"/>
      <c r="H6" s="4">
        <v>4</v>
      </c>
      <c r="I6" s="4" t="s">
        <v>32</v>
      </c>
      <c r="J6" s="4">
        <v>2</v>
      </c>
      <c r="K6" s="4"/>
      <c r="L6" s="4">
        <v>-660</v>
      </c>
      <c r="M6" s="4" t="s">
        <v>33</v>
      </c>
      <c r="N6" s="4"/>
      <c r="O6" s="4">
        <f t="shared" si="0"/>
        <v>-40</v>
      </c>
      <c r="P6" s="4">
        <f t="shared" si="1"/>
        <v>-1</v>
      </c>
      <c r="Q6" s="4" t="str">
        <f t="shared" si="2"/>
        <v/>
      </c>
      <c r="R6" s="4">
        <f t="shared" si="3"/>
        <v>1</v>
      </c>
      <c r="S6" s="13" t="s">
        <v>34</v>
      </c>
      <c r="T6" s="14" t="s">
        <v>35</v>
      </c>
      <c r="U6" s="14">
        <f>SUM(R3:R26)</f>
        <v>42</v>
      </c>
      <c r="V6" s="14">
        <f>U6 - U5</f>
        <v>5</v>
      </c>
      <c r="W6" s="15">
        <f>IF(V6&gt;0,VLOOKUP(V6,VPSchaal,10),20-VLOOKUP(V5,VPSchaal,10))</f>
        <v>11.23</v>
      </c>
    </row>
    <row r="7" spans="1:23" x14ac:dyDescent="0.25">
      <c r="A7" s="4">
        <v>5</v>
      </c>
      <c r="B7" s="4" t="s">
        <v>15</v>
      </c>
      <c r="C7" s="4" t="s">
        <v>23</v>
      </c>
      <c r="D7" s="4"/>
      <c r="E7" s="4">
        <v>620</v>
      </c>
      <c r="F7" s="4" t="s">
        <v>36</v>
      </c>
      <c r="G7" s="4"/>
      <c r="H7" s="4">
        <v>5</v>
      </c>
      <c r="I7" s="4" t="s">
        <v>15</v>
      </c>
      <c r="J7" s="4" t="s">
        <v>23</v>
      </c>
      <c r="K7" s="4"/>
      <c r="L7" s="4">
        <v>-620</v>
      </c>
      <c r="M7" s="4" t="s">
        <v>36</v>
      </c>
      <c r="N7" s="4"/>
      <c r="O7" s="4">
        <f t="shared" si="0"/>
        <v>0</v>
      </c>
      <c r="P7" s="4">
        <f t="shared" si="1"/>
        <v>0</v>
      </c>
      <c r="Q7" s="4" t="str">
        <f t="shared" si="2"/>
        <v/>
      </c>
      <c r="R7" s="4" t="str">
        <f t="shared" si="3"/>
        <v/>
      </c>
    </row>
    <row r="8" spans="1:23" x14ac:dyDescent="0.25">
      <c r="A8" s="4">
        <v>6</v>
      </c>
      <c r="B8" s="4" t="s">
        <v>37</v>
      </c>
      <c r="C8" s="4">
        <v>-3</v>
      </c>
      <c r="D8" s="4"/>
      <c r="E8" s="4">
        <v>800</v>
      </c>
      <c r="F8" s="4" t="s">
        <v>38</v>
      </c>
      <c r="G8" s="4"/>
      <c r="H8" s="4">
        <v>6</v>
      </c>
      <c r="I8" s="4" t="s">
        <v>32</v>
      </c>
      <c r="J8" s="4">
        <v>-1</v>
      </c>
      <c r="K8" s="4"/>
      <c r="L8" s="4">
        <v>50</v>
      </c>
      <c r="M8" s="4" t="s">
        <v>39</v>
      </c>
      <c r="N8" s="4"/>
      <c r="O8" s="4">
        <f t="shared" si="0"/>
        <v>850</v>
      </c>
      <c r="P8" s="4">
        <f t="shared" si="1"/>
        <v>13</v>
      </c>
      <c r="Q8" s="4">
        <f t="shared" si="2"/>
        <v>13</v>
      </c>
      <c r="R8" s="4" t="str">
        <f t="shared" si="3"/>
        <v/>
      </c>
    </row>
    <row r="9" spans="1:23" x14ac:dyDescent="0.25">
      <c r="A9" s="4">
        <v>7</v>
      </c>
      <c r="B9" s="4" t="s">
        <v>40</v>
      </c>
      <c r="C9" s="4">
        <v>-2</v>
      </c>
      <c r="D9" s="4"/>
      <c r="E9" s="4">
        <v>200</v>
      </c>
      <c r="F9" s="4" t="s">
        <v>41</v>
      </c>
      <c r="G9" s="4"/>
      <c r="H9" s="4">
        <v>7</v>
      </c>
      <c r="I9" s="4" t="s">
        <v>42</v>
      </c>
      <c r="J9" s="4" t="s">
        <v>23</v>
      </c>
      <c r="K9" s="4"/>
      <c r="L9" s="4">
        <v>-110</v>
      </c>
      <c r="M9" s="4" t="s">
        <v>22</v>
      </c>
      <c r="N9" s="4"/>
      <c r="O9" s="4">
        <f t="shared" si="0"/>
        <v>90</v>
      </c>
      <c r="P9" s="4">
        <f t="shared" si="1"/>
        <v>3</v>
      </c>
      <c r="Q9" s="4">
        <f t="shared" si="2"/>
        <v>3</v>
      </c>
      <c r="R9" s="4" t="str">
        <f t="shared" si="3"/>
        <v/>
      </c>
    </row>
    <row r="10" spans="1:23" x14ac:dyDescent="0.25">
      <c r="A10" s="4">
        <v>8</v>
      </c>
      <c r="B10" s="4" t="s">
        <v>15</v>
      </c>
      <c r="C10" s="4">
        <v>2</v>
      </c>
      <c r="D10" s="4"/>
      <c r="E10" s="4">
        <v>480</v>
      </c>
      <c r="F10" s="4" t="s">
        <v>17</v>
      </c>
      <c r="G10" s="4"/>
      <c r="H10" s="4">
        <v>8</v>
      </c>
      <c r="I10" s="4" t="s">
        <v>15</v>
      </c>
      <c r="J10" s="4">
        <v>1</v>
      </c>
      <c r="K10" s="4"/>
      <c r="L10" s="4">
        <v>-450</v>
      </c>
      <c r="M10" s="4" t="s">
        <v>36</v>
      </c>
      <c r="N10" s="4"/>
      <c r="O10" s="4">
        <f t="shared" si="0"/>
        <v>30</v>
      </c>
      <c r="P10" s="4">
        <f t="shared" si="1"/>
        <v>1</v>
      </c>
      <c r="Q10" s="4">
        <f t="shared" si="2"/>
        <v>1</v>
      </c>
      <c r="R10" s="4" t="str">
        <f t="shared" si="3"/>
        <v/>
      </c>
    </row>
    <row r="11" spans="1:23" x14ac:dyDescent="0.25">
      <c r="A11" s="4">
        <v>9</v>
      </c>
      <c r="B11" s="4" t="s">
        <v>21</v>
      </c>
      <c r="C11" s="4">
        <v>-1</v>
      </c>
      <c r="D11" s="4"/>
      <c r="E11" s="4">
        <v>-50</v>
      </c>
      <c r="F11" s="4" t="s">
        <v>17</v>
      </c>
      <c r="G11" s="4"/>
      <c r="H11" s="4">
        <v>9</v>
      </c>
      <c r="I11" s="4" t="s">
        <v>43</v>
      </c>
      <c r="J11" s="4" t="s">
        <v>23</v>
      </c>
      <c r="K11" s="4"/>
      <c r="L11" s="4">
        <v>110</v>
      </c>
      <c r="M11" s="4" t="s">
        <v>17</v>
      </c>
      <c r="N11" s="4"/>
      <c r="O11" s="4">
        <f t="shared" si="0"/>
        <v>60</v>
      </c>
      <c r="P11" s="4">
        <f t="shared" si="1"/>
        <v>2</v>
      </c>
      <c r="Q11" s="4">
        <f t="shared" si="2"/>
        <v>2</v>
      </c>
      <c r="R11" s="4" t="str">
        <f t="shared" si="3"/>
        <v/>
      </c>
    </row>
    <row r="12" spans="1:23" x14ac:dyDescent="0.25">
      <c r="A12" s="4">
        <v>10</v>
      </c>
      <c r="B12" s="4" t="s">
        <v>30</v>
      </c>
      <c r="C12" s="4">
        <v>-1</v>
      </c>
      <c r="D12" s="4"/>
      <c r="E12" s="4">
        <v>100</v>
      </c>
      <c r="F12" s="4" t="s">
        <v>16</v>
      </c>
      <c r="G12" s="4"/>
      <c r="H12" s="4">
        <v>10</v>
      </c>
      <c r="I12" s="4" t="s">
        <v>40</v>
      </c>
      <c r="J12" s="4">
        <v>-1</v>
      </c>
      <c r="K12" s="4"/>
      <c r="L12" s="4">
        <v>-100</v>
      </c>
      <c r="M12" s="4" t="s">
        <v>17</v>
      </c>
      <c r="N12" s="4"/>
      <c r="O12" s="4">
        <f t="shared" si="0"/>
        <v>0</v>
      </c>
      <c r="P12" s="4">
        <f t="shared" si="1"/>
        <v>0</v>
      </c>
      <c r="Q12" s="4" t="str">
        <f t="shared" si="2"/>
        <v/>
      </c>
      <c r="R12" s="4" t="str">
        <f t="shared" si="3"/>
        <v/>
      </c>
    </row>
    <row r="13" spans="1:23" x14ac:dyDescent="0.25">
      <c r="A13" s="4">
        <v>11</v>
      </c>
      <c r="B13" s="4" t="s">
        <v>44</v>
      </c>
      <c r="C13" s="4" t="s">
        <v>23</v>
      </c>
      <c r="D13" s="4"/>
      <c r="E13" s="4">
        <v>110</v>
      </c>
      <c r="F13" s="4" t="s">
        <v>45</v>
      </c>
      <c r="G13" s="4"/>
      <c r="H13" s="4">
        <v>11</v>
      </c>
      <c r="I13" s="4" t="s">
        <v>46</v>
      </c>
      <c r="J13" s="4">
        <v>-1</v>
      </c>
      <c r="K13" s="4"/>
      <c r="L13" s="4">
        <v>50</v>
      </c>
      <c r="M13" s="4" t="s">
        <v>16</v>
      </c>
      <c r="N13" s="4"/>
      <c r="O13" s="4">
        <f t="shared" si="0"/>
        <v>160</v>
      </c>
      <c r="P13" s="4">
        <f t="shared" si="1"/>
        <v>4</v>
      </c>
      <c r="Q13" s="4">
        <f t="shared" si="2"/>
        <v>4</v>
      </c>
      <c r="R13" s="4" t="str">
        <f t="shared" si="3"/>
        <v/>
      </c>
    </row>
    <row r="14" spans="1:23" x14ac:dyDescent="0.25">
      <c r="A14" s="4">
        <v>12</v>
      </c>
      <c r="B14" s="4" t="s">
        <v>21</v>
      </c>
      <c r="C14" s="4">
        <v>-1</v>
      </c>
      <c r="D14" s="4"/>
      <c r="E14" s="4">
        <v>50</v>
      </c>
      <c r="F14" s="4" t="s">
        <v>17</v>
      </c>
      <c r="G14" s="4"/>
      <c r="H14" s="4">
        <v>12</v>
      </c>
      <c r="I14" s="4" t="s">
        <v>40</v>
      </c>
      <c r="J14" s="4">
        <v>1</v>
      </c>
      <c r="K14" s="4"/>
      <c r="L14" s="4">
        <v>-170</v>
      </c>
      <c r="M14" s="4" t="s">
        <v>47</v>
      </c>
      <c r="N14" s="4"/>
      <c r="O14" s="4">
        <f t="shared" si="0"/>
        <v>-120</v>
      </c>
      <c r="P14" s="4">
        <f t="shared" si="1"/>
        <v>-3</v>
      </c>
      <c r="Q14" s="4" t="str">
        <f t="shared" si="2"/>
        <v/>
      </c>
      <c r="R14" s="4">
        <f t="shared" si="3"/>
        <v>3</v>
      </c>
    </row>
    <row r="15" spans="1:23" x14ac:dyDescent="0.25">
      <c r="A15" s="4">
        <v>13</v>
      </c>
      <c r="B15" s="4" t="s">
        <v>15</v>
      </c>
      <c r="C15" s="4" t="s">
        <v>23</v>
      </c>
      <c r="D15" s="4"/>
      <c r="E15" s="4">
        <v>-620</v>
      </c>
      <c r="F15" s="4" t="s">
        <v>36</v>
      </c>
      <c r="G15" s="4"/>
      <c r="H15" s="4">
        <v>13</v>
      </c>
      <c r="I15" s="4" t="s">
        <v>32</v>
      </c>
      <c r="J15" s="4" t="s">
        <v>23</v>
      </c>
      <c r="K15" s="4"/>
      <c r="L15" s="4">
        <v>600</v>
      </c>
      <c r="M15" s="4" t="s">
        <v>36</v>
      </c>
      <c r="N15" s="4"/>
      <c r="O15" s="4">
        <f t="shared" si="0"/>
        <v>-20</v>
      </c>
      <c r="P15" s="4">
        <f t="shared" si="1"/>
        <v>-1</v>
      </c>
      <c r="Q15" s="4" t="str">
        <f t="shared" si="2"/>
        <v/>
      </c>
      <c r="R15" s="4">
        <f t="shared" si="3"/>
        <v>1</v>
      </c>
    </row>
    <row r="16" spans="1:23" x14ac:dyDescent="0.25">
      <c r="A16" s="4">
        <v>14</v>
      </c>
      <c r="B16" s="4" t="s">
        <v>30</v>
      </c>
      <c r="C16" s="4">
        <v>1</v>
      </c>
      <c r="D16" s="4"/>
      <c r="E16" s="4">
        <v>450</v>
      </c>
      <c r="F16" s="4" t="s">
        <v>48</v>
      </c>
      <c r="G16" s="4"/>
      <c r="H16" s="4">
        <v>14</v>
      </c>
      <c r="I16" s="4" t="s">
        <v>15</v>
      </c>
      <c r="J16" s="4">
        <v>-4</v>
      </c>
      <c r="K16" s="4"/>
      <c r="L16" s="4">
        <v>-200</v>
      </c>
      <c r="M16" s="4" t="s">
        <v>49</v>
      </c>
      <c r="N16" s="4"/>
      <c r="O16" s="4">
        <f t="shared" si="0"/>
        <v>250</v>
      </c>
      <c r="P16" s="4">
        <f t="shared" si="1"/>
        <v>6</v>
      </c>
      <c r="Q16" s="4">
        <f t="shared" si="2"/>
        <v>6</v>
      </c>
      <c r="R16" s="4" t="str">
        <f t="shared" si="3"/>
        <v/>
      </c>
    </row>
    <row r="17" spans="1:22" x14ac:dyDescent="0.25">
      <c r="A17" s="4">
        <v>15</v>
      </c>
      <c r="B17" s="4" t="s">
        <v>30</v>
      </c>
      <c r="C17" s="4" t="s">
        <v>23</v>
      </c>
      <c r="D17" s="4"/>
      <c r="E17" s="4">
        <v>-420</v>
      </c>
      <c r="F17" s="4" t="s">
        <v>22</v>
      </c>
      <c r="G17" s="4"/>
      <c r="H17" s="4">
        <v>15</v>
      </c>
      <c r="I17" s="4" t="s">
        <v>50</v>
      </c>
      <c r="J17" s="4">
        <v>2</v>
      </c>
      <c r="K17" s="4"/>
      <c r="L17" s="4">
        <v>170</v>
      </c>
      <c r="M17" s="4" t="s">
        <v>16</v>
      </c>
      <c r="N17" s="4"/>
      <c r="O17" s="4">
        <f t="shared" si="0"/>
        <v>-250</v>
      </c>
      <c r="P17" s="4">
        <f t="shared" si="1"/>
        <v>-6</v>
      </c>
      <c r="Q17" s="4" t="str">
        <f t="shared" si="2"/>
        <v/>
      </c>
      <c r="R17" s="4">
        <f t="shared" si="3"/>
        <v>6</v>
      </c>
    </row>
    <row r="18" spans="1:22" x14ac:dyDescent="0.25">
      <c r="A18" s="4">
        <v>16</v>
      </c>
      <c r="B18" s="4" t="s">
        <v>43</v>
      </c>
      <c r="C18" s="4">
        <v>1</v>
      </c>
      <c r="D18" s="4"/>
      <c r="E18" s="4">
        <v>-130</v>
      </c>
      <c r="F18" s="4" t="s">
        <v>36</v>
      </c>
      <c r="G18" s="4"/>
      <c r="H18" s="4">
        <v>16</v>
      </c>
      <c r="I18" s="4" t="s">
        <v>44</v>
      </c>
      <c r="J18" s="4" t="s">
        <v>23</v>
      </c>
      <c r="K18" s="4"/>
      <c r="L18" s="4">
        <v>110</v>
      </c>
      <c r="M18" s="4" t="s">
        <v>36</v>
      </c>
      <c r="N18" s="4"/>
      <c r="O18" s="4">
        <f t="shared" si="0"/>
        <v>-20</v>
      </c>
      <c r="P18" s="4">
        <f t="shared" si="1"/>
        <v>-1</v>
      </c>
      <c r="Q18" s="4" t="str">
        <f t="shared" si="2"/>
        <v/>
      </c>
      <c r="R18" s="4">
        <f t="shared" si="3"/>
        <v>1</v>
      </c>
    </row>
    <row r="19" spans="1:22" x14ac:dyDescent="0.25">
      <c r="A19" s="4">
        <v>17</v>
      </c>
      <c r="B19" s="4" t="s">
        <v>42</v>
      </c>
      <c r="C19" s="4">
        <v>2</v>
      </c>
      <c r="D19" s="4"/>
      <c r="E19" s="4">
        <v>170</v>
      </c>
      <c r="F19" s="4" t="s">
        <v>51</v>
      </c>
      <c r="G19" s="4"/>
      <c r="H19" s="4">
        <v>17</v>
      </c>
      <c r="I19" s="4" t="s">
        <v>15</v>
      </c>
      <c r="J19" s="4">
        <v>-1</v>
      </c>
      <c r="K19" s="4"/>
      <c r="L19" s="4">
        <v>50</v>
      </c>
      <c r="M19" s="4" t="s">
        <v>49</v>
      </c>
      <c r="N19" s="4"/>
      <c r="O19" s="4">
        <f t="shared" si="0"/>
        <v>220</v>
      </c>
      <c r="P19" s="4">
        <f t="shared" si="1"/>
        <v>6</v>
      </c>
      <c r="Q19" s="4">
        <f t="shared" si="2"/>
        <v>6</v>
      </c>
      <c r="R19" s="4" t="str">
        <f t="shared" si="3"/>
        <v/>
      </c>
    </row>
    <row r="20" spans="1:22" x14ac:dyDescent="0.25">
      <c r="A20" s="4">
        <v>18</v>
      </c>
      <c r="B20" s="4" t="s">
        <v>32</v>
      </c>
      <c r="C20" s="4">
        <v>2</v>
      </c>
      <c r="D20" s="4"/>
      <c r="E20" s="4">
        <v>-460</v>
      </c>
      <c r="F20" s="4" t="s">
        <v>36</v>
      </c>
      <c r="G20" s="4"/>
      <c r="H20" s="4">
        <v>18</v>
      </c>
      <c r="I20" s="4" t="s">
        <v>32</v>
      </c>
      <c r="J20" s="4">
        <v>2</v>
      </c>
      <c r="K20" s="4"/>
      <c r="L20" s="4">
        <v>460</v>
      </c>
      <c r="M20" s="4" t="s">
        <v>36</v>
      </c>
      <c r="N20" s="4"/>
      <c r="O20" s="4">
        <f t="shared" si="0"/>
        <v>0</v>
      </c>
      <c r="P20" s="4">
        <f t="shared" si="1"/>
        <v>0</v>
      </c>
      <c r="Q20" s="4" t="str">
        <f t="shared" si="2"/>
        <v/>
      </c>
      <c r="R20" s="4" t="str">
        <f t="shared" si="3"/>
        <v/>
      </c>
    </row>
    <row r="21" spans="1:22" x14ac:dyDescent="0.25">
      <c r="A21" s="4">
        <v>19</v>
      </c>
      <c r="B21" s="4" t="s">
        <v>30</v>
      </c>
      <c r="C21" s="4" t="s">
        <v>23</v>
      </c>
      <c r="D21" s="4"/>
      <c r="E21" s="4">
        <v>-620</v>
      </c>
      <c r="F21" s="4" t="s">
        <v>36</v>
      </c>
      <c r="G21" s="4"/>
      <c r="H21" s="4">
        <v>19</v>
      </c>
      <c r="I21" s="4" t="s">
        <v>30</v>
      </c>
      <c r="J21" s="4" t="s">
        <v>23</v>
      </c>
      <c r="K21" s="4"/>
      <c r="L21" s="4">
        <v>620</v>
      </c>
      <c r="M21" s="4" t="s">
        <v>36</v>
      </c>
      <c r="N21" s="4"/>
      <c r="O21" s="4">
        <f t="shared" si="0"/>
        <v>0</v>
      </c>
      <c r="P21" s="4">
        <f t="shared" si="1"/>
        <v>0</v>
      </c>
      <c r="Q21" s="4" t="str">
        <f t="shared" si="2"/>
        <v/>
      </c>
      <c r="R21" s="4" t="str">
        <f t="shared" si="3"/>
        <v/>
      </c>
    </row>
    <row r="22" spans="1:22" x14ac:dyDescent="0.25">
      <c r="A22" s="4">
        <v>20</v>
      </c>
      <c r="B22" s="4" t="s">
        <v>32</v>
      </c>
      <c r="C22" s="4" t="s">
        <v>23</v>
      </c>
      <c r="D22" s="4"/>
      <c r="E22" s="4">
        <v>-600</v>
      </c>
      <c r="F22" s="4" t="s">
        <v>36</v>
      </c>
      <c r="G22" s="4"/>
      <c r="H22" s="4">
        <v>20</v>
      </c>
      <c r="I22" s="4" t="s">
        <v>32</v>
      </c>
      <c r="J22" s="4" t="s">
        <v>23</v>
      </c>
      <c r="K22" s="4"/>
      <c r="L22" s="4">
        <v>600</v>
      </c>
      <c r="M22" s="4" t="s">
        <v>36</v>
      </c>
      <c r="N22" s="4"/>
      <c r="O22" s="4">
        <f t="shared" si="0"/>
        <v>0</v>
      </c>
      <c r="P22" s="4">
        <f t="shared" si="1"/>
        <v>0</v>
      </c>
      <c r="Q22" s="4" t="str">
        <f t="shared" si="2"/>
        <v/>
      </c>
      <c r="R22" s="4" t="str">
        <f t="shared" si="3"/>
        <v/>
      </c>
      <c r="U22" s="16" t="s">
        <v>19</v>
      </c>
      <c r="V22" s="16"/>
    </row>
    <row r="23" spans="1:22" x14ac:dyDescent="0.25">
      <c r="A23" s="4">
        <v>21</v>
      </c>
      <c r="B23" s="4" t="s">
        <v>32</v>
      </c>
      <c r="C23" s="4">
        <v>2</v>
      </c>
      <c r="D23" s="4"/>
      <c r="E23" s="4">
        <v>-460</v>
      </c>
      <c r="F23" s="4" t="s">
        <v>16</v>
      </c>
      <c r="G23" s="4"/>
      <c r="H23" s="4">
        <v>21</v>
      </c>
      <c r="I23" s="4" t="s">
        <v>32</v>
      </c>
      <c r="J23" s="4">
        <v>1</v>
      </c>
      <c r="K23" s="4"/>
      <c r="L23" s="4">
        <v>430</v>
      </c>
      <c r="M23" s="4" t="s">
        <v>36</v>
      </c>
      <c r="N23" s="4"/>
      <c r="O23" s="4">
        <f t="shared" si="0"/>
        <v>-30</v>
      </c>
      <c r="P23" s="4">
        <f t="shared" si="1"/>
        <v>-1</v>
      </c>
      <c r="Q23" s="4" t="str">
        <f t="shared" si="2"/>
        <v/>
      </c>
      <c r="R23" s="4">
        <f t="shared" si="3"/>
        <v>1</v>
      </c>
      <c r="U23" s="17" t="s">
        <v>52</v>
      </c>
      <c r="V23" s="17" t="s">
        <v>53</v>
      </c>
    </row>
    <row r="24" spans="1:22" x14ac:dyDescent="0.25">
      <c r="A24" s="4">
        <v>22</v>
      </c>
      <c r="B24" s="4" t="s">
        <v>54</v>
      </c>
      <c r="C24" s="4">
        <v>-2</v>
      </c>
      <c r="D24" s="4"/>
      <c r="E24" s="4">
        <v>200</v>
      </c>
      <c r="F24" s="4" t="s">
        <v>49</v>
      </c>
      <c r="G24" s="4"/>
      <c r="H24" s="4">
        <v>22</v>
      </c>
      <c r="I24" s="4" t="s">
        <v>46</v>
      </c>
      <c r="J24" s="4">
        <v>1</v>
      </c>
      <c r="K24" s="4"/>
      <c r="L24" s="4">
        <v>-150</v>
      </c>
      <c r="M24" s="4" t="s">
        <v>55</v>
      </c>
      <c r="N24" s="4"/>
      <c r="O24" s="4">
        <f t="shared" si="0"/>
        <v>50</v>
      </c>
      <c r="P24" s="4">
        <f t="shared" si="1"/>
        <v>2</v>
      </c>
      <c r="Q24" s="4">
        <f t="shared" si="2"/>
        <v>2</v>
      </c>
      <c r="R24" s="4" t="str">
        <f t="shared" si="3"/>
        <v/>
      </c>
      <c r="T24" s="18" t="s">
        <v>56</v>
      </c>
      <c r="U24" s="18">
        <f>SUM(Q3:Q14)</f>
        <v>23</v>
      </c>
      <c r="V24" s="18">
        <f>SUM(R3:R14)</f>
        <v>26</v>
      </c>
    </row>
    <row r="25" spans="1:22" x14ac:dyDescent="0.25">
      <c r="A25" s="4">
        <v>23</v>
      </c>
      <c r="B25" s="4" t="s">
        <v>30</v>
      </c>
      <c r="C25" s="4" t="s">
        <v>23</v>
      </c>
      <c r="D25" s="4"/>
      <c r="E25" s="4">
        <v>620</v>
      </c>
      <c r="F25" s="4" t="s">
        <v>36</v>
      </c>
      <c r="G25" s="4"/>
      <c r="H25" s="4">
        <v>23</v>
      </c>
      <c r="I25" s="4" t="s">
        <v>30</v>
      </c>
      <c r="J25" s="4" t="s">
        <v>23</v>
      </c>
      <c r="K25" s="4"/>
      <c r="L25" s="4">
        <v>-620</v>
      </c>
      <c r="M25" s="4" t="s">
        <v>36</v>
      </c>
      <c r="N25" s="4"/>
      <c r="O25" s="4">
        <f t="shared" si="0"/>
        <v>0</v>
      </c>
      <c r="P25" s="4">
        <f t="shared" si="1"/>
        <v>0</v>
      </c>
      <c r="Q25" s="4" t="str">
        <f t="shared" si="2"/>
        <v/>
      </c>
      <c r="R25" s="4" t="str">
        <f t="shared" si="3"/>
        <v/>
      </c>
      <c r="T25" s="19" t="s">
        <v>57</v>
      </c>
      <c r="U25" s="19">
        <f>SUM(Q15:Q26)</f>
        <v>14</v>
      </c>
      <c r="V25" s="19">
        <f>SUM(R15:R26)</f>
        <v>16</v>
      </c>
    </row>
    <row r="26" spans="1:22" x14ac:dyDescent="0.25">
      <c r="A26" s="4">
        <v>24</v>
      </c>
      <c r="B26" s="4" t="s">
        <v>44</v>
      </c>
      <c r="C26" s="4">
        <v>1</v>
      </c>
      <c r="D26" s="4"/>
      <c r="E26" s="4">
        <v>130</v>
      </c>
      <c r="F26" s="4" t="s">
        <v>24</v>
      </c>
      <c r="G26" s="4"/>
      <c r="H26" s="4">
        <v>24</v>
      </c>
      <c r="I26" s="4" t="s">
        <v>32</v>
      </c>
      <c r="J26" s="4" t="s">
        <v>23</v>
      </c>
      <c r="K26" s="4"/>
      <c r="L26" s="4">
        <v>-400</v>
      </c>
      <c r="M26" s="4" t="s">
        <v>36</v>
      </c>
      <c r="N26" s="4"/>
      <c r="O26" s="4">
        <f t="shared" si="0"/>
        <v>-270</v>
      </c>
      <c r="P26" s="4">
        <f t="shared" si="1"/>
        <v>-7</v>
      </c>
      <c r="Q26" s="4" t="str">
        <f t="shared" si="2"/>
        <v/>
      </c>
      <c r="R26" s="4">
        <f t="shared" si="3"/>
        <v>7</v>
      </c>
      <c r="T26" s="20" t="s">
        <v>58</v>
      </c>
      <c r="U26" s="20">
        <f>SUM(U24:U25)</f>
        <v>37</v>
      </c>
      <c r="V26" s="20">
        <f>SUM(V24:V25)</f>
        <v>42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33610-23E2-4504-AA78-F3274D51BA7F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" t="s">
        <v>0</v>
      </c>
      <c r="C1" s="2"/>
      <c r="D1" s="1" t="s">
        <v>1</v>
      </c>
      <c r="E1" s="2" t="s">
        <v>59</v>
      </c>
      <c r="K1" s="1" t="s">
        <v>3</v>
      </c>
      <c r="L1" s="2" t="s">
        <v>60</v>
      </c>
    </row>
    <row r="2" spans="1:23" x14ac:dyDescent="0.2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/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/>
      <c r="O2" s="3" t="s">
        <v>11</v>
      </c>
      <c r="P2" s="3" t="s">
        <v>12</v>
      </c>
      <c r="Q2" s="3" t="s">
        <v>13</v>
      </c>
      <c r="R2" s="3" t="s">
        <v>14</v>
      </c>
    </row>
    <row r="3" spans="1:23" x14ac:dyDescent="0.25">
      <c r="A3" s="4">
        <v>1</v>
      </c>
      <c r="B3" s="4" t="s">
        <v>15</v>
      </c>
      <c r="C3" s="4">
        <v>-1</v>
      </c>
      <c r="D3" s="4"/>
      <c r="E3" s="4">
        <v>50</v>
      </c>
      <c r="F3" s="4" t="s">
        <v>17</v>
      </c>
      <c r="G3" s="4"/>
      <c r="H3" s="4">
        <v>1</v>
      </c>
      <c r="I3" s="4" t="s">
        <v>15</v>
      </c>
      <c r="J3" s="4">
        <v>-1</v>
      </c>
      <c r="K3" s="4"/>
      <c r="L3" s="4">
        <v>-50</v>
      </c>
      <c r="M3" s="4" t="s">
        <v>16</v>
      </c>
      <c r="N3" s="4"/>
      <c r="O3" s="4">
        <f t="shared" ref="O3:O26" si="0">E3 + L3</f>
        <v>0</v>
      </c>
      <c r="P3" s="4">
        <f t="shared" ref="P3:P26" si="1">VLOOKUP(O3,Impschaal,2)</f>
        <v>0</v>
      </c>
      <c r="Q3" s="4" t="str">
        <f t="shared" ref="Q3:Q26" si="2">IF(O3&gt;0,P3,"")</f>
        <v/>
      </c>
      <c r="R3" s="4" t="str">
        <f t="shared" ref="R3:R26" si="3">IF(O3&lt;0,-1*P3,"")</f>
        <v/>
      </c>
      <c r="S3" s="5"/>
      <c r="T3" s="6" t="s">
        <v>18</v>
      </c>
      <c r="U3" s="6" t="s">
        <v>19</v>
      </c>
      <c r="V3" s="6"/>
      <c r="W3" s="7" t="s">
        <v>20</v>
      </c>
    </row>
    <row r="4" spans="1:23" x14ac:dyDescent="0.25">
      <c r="A4" s="4">
        <v>2</v>
      </c>
      <c r="B4" s="4" t="s">
        <v>21</v>
      </c>
      <c r="C4" s="4">
        <v>1</v>
      </c>
      <c r="D4" s="4"/>
      <c r="E4" s="4">
        <v>-170</v>
      </c>
      <c r="F4" s="4" t="s">
        <v>45</v>
      </c>
      <c r="G4" s="4"/>
      <c r="H4" s="4">
        <v>2</v>
      </c>
      <c r="I4" s="4" t="s">
        <v>15</v>
      </c>
      <c r="J4" s="4" t="s">
        <v>23</v>
      </c>
      <c r="K4" s="4"/>
      <c r="L4" s="4">
        <v>620</v>
      </c>
      <c r="M4" s="4" t="s">
        <v>41</v>
      </c>
      <c r="N4" s="4"/>
      <c r="O4" s="4">
        <f t="shared" si="0"/>
        <v>450</v>
      </c>
      <c r="P4" s="4">
        <f t="shared" si="1"/>
        <v>10</v>
      </c>
      <c r="Q4" s="4">
        <f t="shared" si="2"/>
        <v>10</v>
      </c>
      <c r="R4" s="4" t="str">
        <f t="shared" si="3"/>
        <v/>
      </c>
      <c r="S4" s="8"/>
      <c r="W4" s="9"/>
    </row>
    <row r="5" spans="1:23" x14ac:dyDescent="0.25">
      <c r="A5" s="4">
        <v>3</v>
      </c>
      <c r="B5" s="4" t="s">
        <v>25</v>
      </c>
      <c r="C5" s="4">
        <v>-2</v>
      </c>
      <c r="D5" s="4"/>
      <c r="E5" s="4">
        <v>300</v>
      </c>
      <c r="F5" s="4" t="s">
        <v>61</v>
      </c>
      <c r="G5" s="4"/>
      <c r="H5" s="4">
        <v>3</v>
      </c>
      <c r="I5" s="4" t="s">
        <v>15</v>
      </c>
      <c r="J5" s="4" t="s">
        <v>23</v>
      </c>
      <c r="K5" s="4"/>
      <c r="L5" s="4">
        <v>420</v>
      </c>
      <c r="M5" s="4" t="s">
        <v>38</v>
      </c>
      <c r="N5" s="4"/>
      <c r="O5" s="4">
        <f t="shared" si="0"/>
        <v>720</v>
      </c>
      <c r="P5" s="4">
        <f t="shared" si="1"/>
        <v>12</v>
      </c>
      <c r="Q5" s="4">
        <f t="shared" si="2"/>
        <v>12</v>
      </c>
      <c r="R5" s="4" t="str">
        <f t="shared" si="3"/>
        <v/>
      </c>
      <c r="S5" s="10" t="s">
        <v>28</v>
      </c>
      <c r="T5" s="11" t="s">
        <v>35</v>
      </c>
      <c r="U5" s="11">
        <f>SUM(Q3:Q26)</f>
        <v>42</v>
      </c>
      <c r="V5" s="11">
        <f>U5 - U6</f>
        <v>5</v>
      </c>
      <c r="W5" s="12">
        <f>IF(V5&gt;0,VLOOKUP(V5,VPSchaal,10),20-VLOOKUP(V6,VPSchaal,10))</f>
        <v>11.23</v>
      </c>
    </row>
    <row r="6" spans="1:23" x14ac:dyDescent="0.25">
      <c r="A6" s="4">
        <v>4</v>
      </c>
      <c r="B6" s="4" t="s">
        <v>30</v>
      </c>
      <c r="C6" s="4" t="s">
        <v>23</v>
      </c>
      <c r="D6" s="4"/>
      <c r="E6" s="4">
        <v>-620</v>
      </c>
      <c r="F6" s="4" t="s">
        <v>62</v>
      </c>
      <c r="G6" s="4"/>
      <c r="H6" s="4">
        <v>4</v>
      </c>
      <c r="I6" s="4" t="s">
        <v>32</v>
      </c>
      <c r="J6" s="4">
        <v>2</v>
      </c>
      <c r="K6" s="4"/>
      <c r="L6" s="4">
        <v>660</v>
      </c>
      <c r="M6" s="4" t="s">
        <v>39</v>
      </c>
      <c r="N6" s="4"/>
      <c r="O6" s="4">
        <f t="shared" si="0"/>
        <v>40</v>
      </c>
      <c r="P6" s="4">
        <f t="shared" si="1"/>
        <v>1</v>
      </c>
      <c r="Q6" s="4">
        <f t="shared" si="2"/>
        <v>1</v>
      </c>
      <c r="R6" s="4" t="str">
        <f t="shared" si="3"/>
        <v/>
      </c>
      <c r="S6" s="13" t="s">
        <v>34</v>
      </c>
      <c r="T6" s="14" t="s">
        <v>29</v>
      </c>
      <c r="U6" s="14">
        <f>SUM(R3:R26)</f>
        <v>37</v>
      </c>
      <c r="V6" s="14">
        <f>U6 - U5</f>
        <v>-5</v>
      </c>
      <c r="W6" s="15">
        <f>IF(V6&gt;0,VLOOKUP(V6,VPSchaal,10),20-VLOOKUP(V5,VPSchaal,10))</f>
        <v>8.77</v>
      </c>
    </row>
    <row r="7" spans="1:23" x14ac:dyDescent="0.25">
      <c r="A7" s="4">
        <v>5</v>
      </c>
      <c r="B7" s="4" t="s">
        <v>15</v>
      </c>
      <c r="C7" s="4" t="s">
        <v>23</v>
      </c>
      <c r="D7" s="4"/>
      <c r="E7" s="4">
        <v>-620</v>
      </c>
      <c r="F7" s="4" t="s">
        <v>36</v>
      </c>
      <c r="G7" s="4"/>
      <c r="H7" s="4">
        <v>5</v>
      </c>
      <c r="I7" s="4" t="s">
        <v>15</v>
      </c>
      <c r="J7" s="4" t="s">
        <v>23</v>
      </c>
      <c r="K7" s="4"/>
      <c r="L7" s="4">
        <v>620</v>
      </c>
      <c r="M7" s="4" t="s">
        <v>36</v>
      </c>
      <c r="N7" s="4"/>
      <c r="O7" s="4">
        <f t="shared" si="0"/>
        <v>0</v>
      </c>
      <c r="P7" s="4">
        <f t="shared" si="1"/>
        <v>0</v>
      </c>
      <c r="Q7" s="4" t="str">
        <f t="shared" si="2"/>
        <v/>
      </c>
      <c r="R7" s="4" t="str">
        <f t="shared" si="3"/>
        <v/>
      </c>
    </row>
    <row r="8" spans="1:23" x14ac:dyDescent="0.25">
      <c r="A8" s="4">
        <v>6</v>
      </c>
      <c r="B8" s="4" t="s">
        <v>37</v>
      </c>
      <c r="C8" s="4">
        <v>-3</v>
      </c>
      <c r="D8" s="4"/>
      <c r="E8" s="4">
        <v>-800</v>
      </c>
      <c r="F8" s="4" t="s">
        <v>27</v>
      </c>
      <c r="G8" s="4"/>
      <c r="H8" s="4">
        <v>6</v>
      </c>
      <c r="I8" s="4" t="s">
        <v>32</v>
      </c>
      <c r="J8" s="4">
        <v>-1</v>
      </c>
      <c r="K8" s="4"/>
      <c r="L8" s="4">
        <v>-50</v>
      </c>
      <c r="M8" s="4" t="s">
        <v>33</v>
      </c>
      <c r="N8" s="4"/>
      <c r="O8" s="4">
        <f t="shared" si="0"/>
        <v>-850</v>
      </c>
      <c r="P8" s="4">
        <f t="shared" si="1"/>
        <v>-13</v>
      </c>
      <c r="Q8" s="4" t="str">
        <f t="shared" si="2"/>
        <v/>
      </c>
      <c r="R8" s="4">
        <f t="shared" si="3"/>
        <v>13</v>
      </c>
    </row>
    <row r="9" spans="1:23" x14ac:dyDescent="0.25">
      <c r="A9" s="4">
        <v>7</v>
      </c>
      <c r="B9" s="4" t="s">
        <v>40</v>
      </c>
      <c r="C9" s="4">
        <v>-2</v>
      </c>
      <c r="D9" s="4"/>
      <c r="E9" s="4">
        <v>-200</v>
      </c>
      <c r="F9" s="4" t="s">
        <v>24</v>
      </c>
      <c r="G9" s="4"/>
      <c r="H9" s="4">
        <v>7</v>
      </c>
      <c r="I9" s="4" t="s">
        <v>42</v>
      </c>
      <c r="J9" s="4" t="s">
        <v>23</v>
      </c>
      <c r="K9" s="4"/>
      <c r="L9" s="4">
        <v>110</v>
      </c>
      <c r="M9" s="4" t="s">
        <v>45</v>
      </c>
      <c r="N9" s="4"/>
      <c r="O9" s="4">
        <f t="shared" si="0"/>
        <v>-90</v>
      </c>
      <c r="P9" s="4">
        <f t="shared" si="1"/>
        <v>-3</v>
      </c>
      <c r="Q9" s="4" t="str">
        <f t="shared" si="2"/>
        <v/>
      </c>
      <c r="R9" s="4">
        <f t="shared" si="3"/>
        <v>3</v>
      </c>
    </row>
    <row r="10" spans="1:23" x14ac:dyDescent="0.25">
      <c r="A10" s="4">
        <v>8</v>
      </c>
      <c r="B10" s="4" t="s">
        <v>15</v>
      </c>
      <c r="C10" s="4">
        <v>2</v>
      </c>
      <c r="D10" s="4"/>
      <c r="E10" s="4">
        <v>-480</v>
      </c>
      <c r="F10" s="4" t="s">
        <v>16</v>
      </c>
      <c r="G10" s="4"/>
      <c r="H10" s="4">
        <v>8</v>
      </c>
      <c r="I10" s="4" t="s">
        <v>15</v>
      </c>
      <c r="J10" s="4">
        <v>1</v>
      </c>
      <c r="K10" s="4"/>
      <c r="L10" s="4">
        <v>450</v>
      </c>
      <c r="M10" s="4" t="s">
        <v>36</v>
      </c>
      <c r="N10" s="4"/>
      <c r="O10" s="4">
        <f t="shared" si="0"/>
        <v>-30</v>
      </c>
      <c r="P10" s="4">
        <f t="shared" si="1"/>
        <v>-1</v>
      </c>
      <c r="Q10" s="4" t="str">
        <f t="shared" si="2"/>
        <v/>
      </c>
      <c r="R10" s="4">
        <f t="shared" si="3"/>
        <v>1</v>
      </c>
    </row>
    <row r="11" spans="1:23" x14ac:dyDescent="0.25">
      <c r="A11" s="4">
        <v>9</v>
      </c>
      <c r="B11" s="4" t="s">
        <v>21</v>
      </c>
      <c r="C11" s="4">
        <v>-1</v>
      </c>
      <c r="D11" s="4"/>
      <c r="E11" s="4">
        <v>50</v>
      </c>
      <c r="F11" s="4" t="s">
        <v>16</v>
      </c>
      <c r="G11" s="4"/>
      <c r="H11" s="4">
        <v>9</v>
      </c>
      <c r="I11" s="4" t="s">
        <v>43</v>
      </c>
      <c r="J11" s="4" t="s">
        <v>23</v>
      </c>
      <c r="K11" s="4"/>
      <c r="L11" s="4">
        <v>-110</v>
      </c>
      <c r="M11" s="4" t="s">
        <v>16</v>
      </c>
      <c r="N11" s="4"/>
      <c r="O11" s="4">
        <f t="shared" si="0"/>
        <v>-60</v>
      </c>
      <c r="P11" s="4">
        <f t="shared" si="1"/>
        <v>-2</v>
      </c>
      <c r="Q11" s="4" t="str">
        <f t="shared" si="2"/>
        <v/>
      </c>
      <c r="R11" s="4">
        <f t="shared" si="3"/>
        <v>2</v>
      </c>
    </row>
    <row r="12" spans="1:23" x14ac:dyDescent="0.25">
      <c r="A12" s="4">
        <v>10</v>
      </c>
      <c r="B12" s="4" t="s">
        <v>30</v>
      </c>
      <c r="C12" s="4">
        <v>-1</v>
      </c>
      <c r="D12" s="4"/>
      <c r="E12" s="4">
        <v>-100</v>
      </c>
      <c r="F12" s="4" t="s">
        <v>17</v>
      </c>
      <c r="G12" s="4"/>
      <c r="H12" s="4">
        <v>10</v>
      </c>
      <c r="I12" s="4" t="s">
        <v>40</v>
      </c>
      <c r="J12" s="4">
        <v>-1</v>
      </c>
      <c r="K12" s="4"/>
      <c r="L12" s="4">
        <v>100</v>
      </c>
      <c r="M12" s="4" t="s">
        <v>16</v>
      </c>
      <c r="N12" s="4"/>
      <c r="O12" s="4">
        <f t="shared" si="0"/>
        <v>0</v>
      </c>
      <c r="P12" s="4">
        <f t="shared" si="1"/>
        <v>0</v>
      </c>
      <c r="Q12" s="4" t="str">
        <f t="shared" si="2"/>
        <v/>
      </c>
      <c r="R12" s="4" t="str">
        <f t="shared" si="3"/>
        <v/>
      </c>
    </row>
    <row r="13" spans="1:23" x14ac:dyDescent="0.25">
      <c r="A13" s="4">
        <v>11</v>
      </c>
      <c r="B13" s="4" t="s">
        <v>44</v>
      </c>
      <c r="C13" s="4" t="s">
        <v>23</v>
      </c>
      <c r="D13" s="4"/>
      <c r="E13" s="4">
        <v>-110</v>
      </c>
      <c r="F13" s="4" t="s">
        <v>22</v>
      </c>
      <c r="G13" s="4"/>
      <c r="H13" s="4">
        <v>11</v>
      </c>
      <c r="I13" s="4" t="s">
        <v>46</v>
      </c>
      <c r="J13" s="4">
        <v>-1</v>
      </c>
      <c r="K13" s="4"/>
      <c r="L13" s="4">
        <v>-50</v>
      </c>
      <c r="M13" s="4" t="s">
        <v>17</v>
      </c>
      <c r="N13" s="4"/>
      <c r="O13" s="4">
        <f t="shared" si="0"/>
        <v>-160</v>
      </c>
      <c r="P13" s="4">
        <f t="shared" si="1"/>
        <v>-4</v>
      </c>
      <c r="Q13" s="4" t="str">
        <f t="shared" si="2"/>
        <v/>
      </c>
      <c r="R13" s="4">
        <f t="shared" si="3"/>
        <v>4</v>
      </c>
    </row>
    <row r="14" spans="1:23" x14ac:dyDescent="0.25">
      <c r="A14" s="4">
        <v>12</v>
      </c>
      <c r="B14" s="4" t="s">
        <v>21</v>
      </c>
      <c r="C14" s="4">
        <v>-1</v>
      </c>
      <c r="D14" s="4"/>
      <c r="E14" s="4">
        <v>-50</v>
      </c>
      <c r="F14" s="4" t="s">
        <v>16</v>
      </c>
      <c r="G14" s="4"/>
      <c r="H14" s="4">
        <v>12</v>
      </c>
      <c r="I14" s="4" t="s">
        <v>40</v>
      </c>
      <c r="J14" s="4">
        <v>1</v>
      </c>
      <c r="K14" s="4"/>
      <c r="L14" s="4">
        <v>170</v>
      </c>
      <c r="M14" s="4" t="s">
        <v>49</v>
      </c>
      <c r="N14" s="4"/>
      <c r="O14" s="4">
        <f t="shared" si="0"/>
        <v>120</v>
      </c>
      <c r="P14" s="4">
        <f t="shared" si="1"/>
        <v>3</v>
      </c>
      <c r="Q14" s="4">
        <f t="shared" si="2"/>
        <v>3</v>
      </c>
      <c r="R14" s="4" t="str">
        <f t="shared" si="3"/>
        <v/>
      </c>
    </row>
    <row r="15" spans="1:23" x14ac:dyDescent="0.25">
      <c r="A15" s="4">
        <v>13</v>
      </c>
      <c r="B15" s="4" t="s">
        <v>32</v>
      </c>
      <c r="C15" s="4" t="s">
        <v>23</v>
      </c>
      <c r="D15" s="4"/>
      <c r="E15" s="4">
        <v>-600</v>
      </c>
      <c r="F15" s="4" t="s">
        <v>36</v>
      </c>
      <c r="G15" s="4"/>
      <c r="H15" s="4">
        <v>13</v>
      </c>
      <c r="I15" s="4" t="s">
        <v>15</v>
      </c>
      <c r="J15" s="4" t="s">
        <v>23</v>
      </c>
      <c r="K15" s="4"/>
      <c r="L15" s="4">
        <v>620</v>
      </c>
      <c r="M15" s="4" t="s">
        <v>36</v>
      </c>
      <c r="N15" s="4"/>
      <c r="O15" s="4">
        <f t="shared" si="0"/>
        <v>20</v>
      </c>
      <c r="P15" s="4">
        <f t="shared" si="1"/>
        <v>1</v>
      </c>
      <c r="Q15" s="4">
        <f t="shared" si="2"/>
        <v>1</v>
      </c>
      <c r="R15" s="4" t="str">
        <f t="shared" si="3"/>
        <v/>
      </c>
    </row>
    <row r="16" spans="1:23" x14ac:dyDescent="0.25">
      <c r="A16" s="4">
        <v>14</v>
      </c>
      <c r="B16" s="4" t="s">
        <v>15</v>
      </c>
      <c r="C16" s="4">
        <v>-4</v>
      </c>
      <c r="D16" s="4"/>
      <c r="E16" s="4">
        <v>200</v>
      </c>
      <c r="F16" s="4" t="s">
        <v>47</v>
      </c>
      <c r="G16" s="4"/>
      <c r="H16" s="4">
        <v>14</v>
      </c>
      <c r="I16" s="4" t="s">
        <v>30</v>
      </c>
      <c r="J16" s="4">
        <v>1</v>
      </c>
      <c r="K16" s="4"/>
      <c r="L16" s="4">
        <v>-450</v>
      </c>
      <c r="M16" s="4" t="s">
        <v>55</v>
      </c>
      <c r="N16" s="4"/>
      <c r="O16" s="4">
        <f t="shared" si="0"/>
        <v>-250</v>
      </c>
      <c r="P16" s="4">
        <f t="shared" si="1"/>
        <v>-6</v>
      </c>
      <c r="Q16" s="4" t="str">
        <f t="shared" si="2"/>
        <v/>
      </c>
      <c r="R16" s="4">
        <f t="shared" si="3"/>
        <v>6</v>
      </c>
    </row>
    <row r="17" spans="1:22" x14ac:dyDescent="0.25">
      <c r="A17" s="4">
        <v>15</v>
      </c>
      <c r="B17" s="4" t="s">
        <v>50</v>
      </c>
      <c r="C17" s="4">
        <v>2</v>
      </c>
      <c r="D17" s="4"/>
      <c r="E17" s="4">
        <v>-170</v>
      </c>
      <c r="F17" s="4" t="s">
        <v>17</v>
      </c>
      <c r="G17" s="4"/>
      <c r="H17" s="4">
        <v>15</v>
      </c>
      <c r="I17" s="4" t="s">
        <v>30</v>
      </c>
      <c r="J17" s="4" t="s">
        <v>23</v>
      </c>
      <c r="K17" s="4"/>
      <c r="L17" s="4">
        <v>420</v>
      </c>
      <c r="M17" s="4" t="s">
        <v>45</v>
      </c>
      <c r="N17" s="4"/>
      <c r="O17" s="4">
        <f t="shared" si="0"/>
        <v>250</v>
      </c>
      <c r="P17" s="4">
        <f t="shared" si="1"/>
        <v>6</v>
      </c>
      <c r="Q17" s="4">
        <f t="shared" si="2"/>
        <v>6</v>
      </c>
      <c r="R17" s="4" t="str">
        <f t="shared" si="3"/>
        <v/>
      </c>
    </row>
    <row r="18" spans="1:22" x14ac:dyDescent="0.25">
      <c r="A18" s="4">
        <v>16</v>
      </c>
      <c r="B18" s="4" t="s">
        <v>44</v>
      </c>
      <c r="C18" s="4" t="s">
        <v>23</v>
      </c>
      <c r="D18" s="4"/>
      <c r="E18" s="4">
        <v>-110</v>
      </c>
      <c r="F18" s="4" t="s">
        <v>36</v>
      </c>
      <c r="G18" s="4"/>
      <c r="H18" s="4">
        <v>16</v>
      </c>
      <c r="I18" s="4" t="s">
        <v>43</v>
      </c>
      <c r="J18" s="4">
        <v>1</v>
      </c>
      <c r="K18" s="4"/>
      <c r="L18" s="4">
        <v>130</v>
      </c>
      <c r="M18" s="4" t="s">
        <v>36</v>
      </c>
      <c r="N18" s="4"/>
      <c r="O18" s="4">
        <f t="shared" si="0"/>
        <v>20</v>
      </c>
      <c r="P18" s="4">
        <f t="shared" si="1"/>
        <v>1</v>
      </c>
      <c r="Q18" s="4">
        <f t="shared" si="2"/>
        <v>1</v>
      </c>
      <c r="R18" s="4" t="str">
        <f t="shared" si="3"/>
        <v/>
      </c>
    </row>
    <row r="19" spans="1:22" x14ac:dyDescent="0.25">
      <c r="A19" s="4">
        <v>17</v>
      </c>
      <c r="B19" s="4" t="s">
        <v>15</v>
      </c>
      <c r="C19" s="4">
        <v>-1</v>
      </c>
      <c r="D19" s="4"/>
      <c r="E19" s="4">
        <v>-50</v>
      </c>
      <c r="F19" s="4" t="s">
        <v>47</v>
      </c>
      <c r="G19" s="4"/>
      <c r="H19" s="4">
        <v>17</v>
      </c>
      <c r="I19" s="4" t="s">
        <v>42</v>
      </c>
      <c r="J19" s="4">
        <v>2</v>
      </c>
      <c r="K19" s="4"/>
      <c r="L19" s="4">
        <v>-170</v>
      </c>
      <c r="M19" s="4" t="s">
        <v>63</v>
      </c>
      <c r="N19" s="4"/>
      <c r="O19" s="4">
        <f t="shared" si="0"/>
        <v>-220</v>
      </c>
      <c r="P19" s="4">
        <f t="shared" si="1"/>
        <v>-6</v>
      </c>
      <c r="Q19" s="4" t="str">
        <f t="shared" si="2"/>
        <v/>
      </c>
      <c r="R19" s="4">
        <f t="shared" si="3"/>
        <v>6</v>
      </c>
    </row>
    <row r="20" spans="1:22" x14ac:dyDescent="0.25">
      <c r="A20" s="4">
        <v>18</v>
      </c>
      <c r="B20" s="4" t="s">
        <v>32</v>
      </c>
      <c r="C20" s="4">
        <v>2</v>
      </c>
      <c r="D20" s="4"/>
      <c r="E20" s="4">
        <v>-460</v>
      </c>
      <c r="F20" s="4" t="s">
        <v>36</v>
      </c>
      <c r="G20" s="4"/>
      <c r="H20" s="4">
        <v>18</v>
      </c>
      <c r="I20" s="4" t="s">
        <v>32</v>
      </c>
      <c r="J20" s="4">
        <v>2</v>
      </c>
      <c r="K20" s="4"/>
      <c r="L20" s="4">
        <v>460</v>
      </c>
      <c r="M20" s="4" t="s">
        <v>36</v>
      </c>
      <c r="N20" s="4"/>
      <c r="O20" s="4">
        <f t="shared" si="0"/>
        <v>0</v>
      </c>
      <c r="P20" s="4">
        <f t="shared" si="1"/>
        <v>0</v>
      </c>
      <c r="Q20" s="4" t="str">
        <f t="shared" si="2"/>
        <v/>
      </c>
      <c r="R20" s="4" t="str">
        <f t="shared" si="3"/>
        <v/>
      </c>
    </row>
    <row r="21" spans="1:22" x14ac:dyDescent="0.25">
      <c r="A21" s="4">
        <v>19</v>
      </c>
      <c r="B21" s="4" t="s">
        <v>30</v>
      </c>
      <c r="C21" s="4" t="s">
        <v>23</v>
      </c>
      <c r="D21" s="4"/>
      <c r="E21" s="4">
        <v>-620</v>
      </c>
      <c r="F21" s="4" t="s">
        <v>36</v>
      </c>
      <c r="G21" s="4"/>
      <c r="H21" s="4">
        <v>19</v>
      </c>
      <c r="I21" s="4" t="s">
        <v>30</v>
      </c>
      <c r="J21" s="4" t="s">
        <v>23</v>
      </c>
      <c r="K21" s="4"/>
      <c r="L21" s="4">
        <v>620</v>
      </c>
      <c r="M21" s="4" t="s">
        <v>36</v>
      </c>
      <c r="N21" s="4"/>
      <c r="O21" s="4">
        <f t="shared" si="0"/>
        <v>0</v>
      </c>
      <c r="P21" s="4">
        <f t="shared" si="1"/>
        <v>0</v>
      </c>
      <c r="Q21" s="4" t="str">
        <f t="shared" si="2"/>
        <v/>
      </c>
      <c r="R21" s="4" t="str">
        <f t="shared" si="3"/>
        <v/>
      </c>
    </row>
    <row r="22" spans="1:22" x14ac:dyDescent="0.25">
      <c r="A22" s="4">
        <v>20</v>
      </c>
      <c r="B22" s="4" t="s">
        <v>32</v>
      </c>
      <c r="C22" s="4" t="s">
        <v>23</v>
      </c>
      <c r="D22" s="4"/>
      <c r="E22" s="4">
        <v>-600</v>
      </c>
      <c r="F22" s="4" t="s">
        <v>36</v>
      </c>
      <c r="G22" s="4"/>
      <c r="H22" s="4">
        <v>20</v>
      </c>
      <c r="I22" s="4" t="s">
        <v>32</v>
      </c>
      <c r="J22" s="4" t="s">
        <v>23</v>
      </c>
      <c r="K22" s="4"/>
      <c r="L22" s="4">
        <v>600</v>
      </c>
      <c r="M22" s="4" t="s">
        <v>36</v>
      </c>
      <c r="N22" s="4"/>
      <c r="O22" s="4">
        <f t="shared" si="0"/>
        <v>0</v>
      </c>
      <c r="P22" s="4">
        <f t="shared" si="1"/>
        <v>0</v>
      </c>
      <c r="Q22" s="4" t="str">
        <f t="shared" si="2"/>
        <v/>
      </c>
      <c r="R22" s="4" t="str">
        <f t="shared" si="3"/>
        <v/>
      </c>
      <c r="U22" s="16" t="s">
        <v>19</v>
      </c>
      <c r="V22" s="16"/>
    </row>
    <row r="23" spans="1:22" x14ac:dyDescent="0.25">
      <c r="A23" s="4">
        <v>21</v>
      </c>
      <c r="B23" s="4" t="s">
        <v>32</v>
      </c>
      <c r="C23" s="4">
        <v>1</v>
      </c>
      <c r="D23" s="4"/>
      <c r="E23" s="4">
        <v>-430</v>
      </c>
      <c r="F23" s="4" t="s">
        <v>36</v>
      </c>
      <c r="G23" s="4"/>
      <c r="H23" s="4">
        <v>21</v>
      </c>
      <c r="I23" s="4" t="s">
        <v>32</v>
      </c>
      <c r="J23" s="4">
        <v>2</v>
      </c>
      <c r="K23" s="4"/>
      <c r="L23" s="4">
        <v>460</v>
      </c>
      <c r="M23" s="4" t="s">
        <v>17</v>
      </c>
      <c r="N23" s="4"/>
      <c r="O23" s="4">
        <f t="shared" si="0"/>
        <v>30</v>
      </c>
      <c r="P23" s="4">
        <f t="shared" si="1"/>
        <v>1</v>
      </c>
      <c r="Q23" s="4">
        <f t="shared" si="2"/>
        <v>1</v>
      </c>
      <c r="R23" s="4" t="str">
        <f t="shared" si="3"/>
        <v/>
      </c>
      <c r="U23" s="17" t="s">
        <v>52</v>
      </c>
      <c r="V23" s="17" t="s">
        <v>53</v>
      </c>
    </row>
    <row r="24" spans="1:22" x14ac:dyDescent="0.25">
      <c r="A24" s="4">
        <v>22</v>
      </c>
      <c r="B24" s="4" t="s">
        <v>46</v>
      </c>
      <c r="C24" s="4">
        <v>1</v>
      </c>
      <c r="D24" s="4"/>
      <c r="E24" s="4">
        <v>150</v>
      </c>
      <c r="F24" s="4" t="s">
        <v>48</v>
      </c>
      <c r="G24" s="4"/>
      <c r="H24" s="4">
        <v>22</v>
      </c>
      <c r="I24" s="4" t="s">
        <v>54</v>
      </c>
      <c r="J24" s="4">
        <v>-2</v>
      </c>
      <c r="K24" s="4"/>
      <c r="L24" s="4">
        <v>-200</v>
      </c>
      <c r="M24" s="4" t="s">
        <v>47</v>
      </c>
      <c r="N24" s="4"/>
      <c r="O24" s="4">
        <f t="shared" si="0"/>
        <v>-50</v>
      </c>
      <c r="P24" s="4">
        <f t="shared" si="1"/>
        <v>-2</v>
      </c>
      <c r="Q24" s="4" t="str">
        <f t="shared" si="2"/>
        <v/>
      </c>
      <c r="R24" s="4">
        <f t="shared" si="3"/>
        <v>2</v>
      </c>
      <c r="T24" s="18" t="s">
        <v>56</v>
      </c>
      <c r="U24" s="18">
        <f>SUM(Q3:Q14)</f>
        <v>26</v>
      </c>
      <c r="V24" s="18">
        <f>SUM(R3:R14)</f>
        <v>23</v>
      </c>
    </row>
    <row r="25" spans="1:22" x14ac:dyDescent="0.25">
      <c r="A25" s="4">
        <v>23</v>
      </c>
      <c r="B25" s="4" t="s">
        <v>30</v>
      </c>
      <c r="C25" s="4" t="s">
        <v>23</v>
      </c>
      <c r="D25" s="4"/>
      <c r="E25" s="4">
        <v>620</v>
      </c>
      <c r="F25" s="4" t="s">
        <v>36</v>
      </c>
      <c r="G25" s="4"/>
      <c r="H25" s="4">
        <v>23</v>
      </c>
      <c r="I25" s="4" t="s">
        <v>30</v>
      </c>
      <c r="J25" s="4" t="s">
        <v>23</v>
      </c>
      <c r="K25" s="4"/>
      <c r="L25" s="4">
        <v>-620</v>
      </c>
      <c r="M25" s="4" t="s">
        <v>36</v>
      </c>
      <c r="N25" s="4"/>
      <c r="O25" s="4">
        <f t="shared" si="0"/>
        <v>0</v>
      </c>
      <c r="P25" s="4">
        <f t="shared" si="1"/>
        <v>0</v>
      </c>
      <c r="Q25" s="4" t="str">
        <f t="shared" si="2"/>
        <v/>
      </c>
      <c r="R25" s="4" t="str">
        <f t="shared" si="3"/>
        <v/>
      </c>
      <c r="T25" s="19" t="s">
        <v>57</v>
      </c>
      <c r="U25" s="19">
        <f>SUM(Q15:Q26)</f>
        <v>16</v>
      </c>
      <c r="V25" s="19">
        <f>SUM(R15:R26)</f>
        <v>14</v>
      </c>
    </row>
    <row r="26" spans="1:22" x14ac:dyDescent="0.25">
      <c r="A26" s="4">
        <v>24</v>
      </c>
      <c r="B26" s="4" t="s">
        <v>32</v>
      </c>
      <c r="C26" s="4" t="s">
        <v>23</v>
      </c>
      <c r="D26" s="4"/>
      <c r="E26" s="4">
        <v>400</v>
      </c>
      <c r="F26" s="4" t="s">
        <v>36</v>
      </c>
      <c r="G26" s="4"/>
      <c r="H26" s="4">
        <v>24</v>
      </c>
      <c r="I26" s="4" t="s">
        <v>44</v>
      </c>
      <c r="J26" s="4">
        <v>1</v>
      </c>
      <c r="K26" s="4"/>
      <c r="L26" s="4">
        <v>-130</v>
      </c>
      <c r="M26" s="4" t="s">
        <v>41</v>
      </c>
      <c r="N26" s="4"/>
      <c r="O26" s="4">
        <f t="shared" si="0"/>
        <v>270</v>
      </c>
      <c r="P26" s="4">
        <f t="shared" si="1"/>
        <v>7</v>
      </c>
      <c r="Q26" s="4">
        <f t="shared" si="2"/>
        <v>7</v>
      </c>
      <c r="R26" s="4" t="str">
        <f t="shared" si="3"/>
        <v/>
      </c>
      <c r="T26" s="20" t="s">
        <v>58</v>
      </c>
      <c r="U26" s="20">
        <f>SUM(U24:U25)</f>
        <v>42</v>
      </c>
      <c r="V26" s="20">
        <f>SUM(V24:V25)</f>
        <v>37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5FEE2-023F-4336-BE40-BC57E2F8876A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" t="s">
        <v>0</v>
      </c>
      <c r="C1" s="2"/>
      <c r="D1" s="1" t="s">
        <v>1</v>
      </c>
      <c r="E1" s="2" t="s">
        <v>64</v>
      </c>
      <c r="K1" s="1" t="s">
        <v>3</v>
      </c>
      <c r="L1" s="2" t="s">
        <v>65</v>
      </c>
    </row>
    <row r="2" spans="1:23" x14ac:dyDescent="0.2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/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/>
      <c r="O2" s="3" t="s">
        <v>11</v>
      </c>
      <c r="P2" s="3" t="s">
        <v>12</v>
      </c>
      <c r="Q2" s="3" t="s">
        <v>13</v>
      </c>
      <c r="R2" s="3" t="s">
        <v>14</v>
      </c>
    </row>
    <row r="3" spans="1:23" x14ac:dyDescent="0.25">
      <c r="A3" s="4">
        <v>1</v>
      </c>
      <c r="B3" s="4" t="s">
        <v>15</v>
      </c>
      <c r="C3" s="4">
        <v>-1</v>
      </c>
      <c r="D3" s="4"/>
      <c r="E3" s="4">
        <v>-50</v>
      </c>
      <c r="F3" s="4" t="s">
        <v>16</v>
      </c>
      <c r="G3" s="4"/>
      <c r="H3" s="4">
        <v>1</v>
      </c>
      <c r="I3" s="4" t="s">
        <v>21</v>
      </c>
      <c r="J3" s="4">
        <v>-1</v>
      </c>
      <c r="K3" s="4"/>
      <c r="L3" s="4">
        <v>50</v>
      </c>
      <c r="M3" s="4" t="s">
        <v>17</v>
      </c>
      <c r="N3" s="4"/>
      <c r="O3" s="4">
        <f t="shared" ref="O3:O26" si="0">E3 + L3</f>
        <v>0</v>
      </c>
      <c r="P3" s="4">
        <f t="shared" ref="P3:P26" si="1">VLOOKUP(O3,Impschaal,2)</f>
        <v>0</v>
      </c>
      <c r="Q3" s="4" t="str">
        <f t="shared" ref="Q3:Q26" si="2">IF(O3&gt;0,P3,"")</f>
        <v/>
      </c>
      <c r="R3" s="4" t="str">
        <f t="shared" ref="R3:R26" si="3">IF(O3&lt;0,-1*P3,"")</f>
        <v/>
      </c>
      <c r="S3" s="5"/>
      <c r="T3" s="6" t="s">
        <v>18</v>
      </c>
      <c r="U3" s="6" t="s">
        <v>19</v>
      </c>
      <c r="V3" s="6"/>
      <c r="W3" s="7" t="s">
        <v>20</v>
      </c>
    </row>
    <row r="4" spans="1:23" x14ac:dyDescent="0.25">
      <c r="A4" s="4">
        <v>2</v>
      </c>
      <c r="B4" s="4" t="s">
        <v>15</v>
      </c>
      <c r="C4" s="4">
        <v>-2</v>
      </c>
      <c r="D4" s="4"/>
      <c r="E4" s="4">
        <v>-200</v>
      </c>
      <c r="F4" s="4" t="s">
        <v>66</v>
      </c>
      <c r="G4" s="4"/>
      <c r="H4" s="4">
        <v>2</v>
      </c>
      <c r="I4" s="4" t="s">
        <v>15</v>
      </c>
      <c r="J4" s="4" t="s">
        <v>23</v>
      </c>
      <c r="K4" s="4"/>
      <c r="L4" s="4">
        <v>-620</v>
      </c>
      <c r="M4" s="4" t="s">
        <v>24</v>
      </c>
      <c r="N4" s="4"/>
      <c r="O4" s="4">
        <f t="shared" si="0"/>
        <v>-820</v>
      </c>
      <c r="P4" s="4">
        <f t="shared" si="1"/>
        <v>-13</v>
      </c>
      <c r="Q4" s="4" t="str">
        <f t="shared" si="2"/>
        <v/>
      </c>
      <c r="R4" s="4">
        <f t="shared" si="3"/>
        <v>13</v>
      </c>
      <c r="S4" s="8"/>
      <c r="W4" s="9"/>
    </row>
    <row r="5" spans="1:23" x14ac:dyDescent="0.25">
      <c r="A5" s="4">
        <v>3</v>
      </c>
      <c r="B5" s="4" t="s">
        <v>15</v>
      </c>
      <c r="C5" s="4">
        <v>-3</v>
      </c>
      <c r="D5" s="4"/>
      <c r="E5" s="4">
        <v>-150</v>
      </c>
      <c r="F5" s="4" t="s">
        <v>55</v>
      </c>
      <c r="G5" s="4"/>
      <c r="H5" s="4">
        <v>3</v>
      </c>
      <c r="I5" s="4" t="s">
        <v>50</v>
      </c>
      <c r="J5" s="4">
        <v>-1</v>
      </c>
      <c r="K5" s="4"/>
      <c r="L5" s="4">
        <v>50</v>
      </c>
      <c r="M5" s="4" t="s">
        <v>36</v>
      </c>
      <c r="N5" s="4"/>
      <c r="O5" s="4">
        <f t="shared" si="0"/>
        <v>-100</v>
      </c>
      <c r="P5" s="4">
        <f t="shared" si="1"/>
        <v>-3</v>
      </c>
      <c r="Q5" s="4" t="str">
        <f t="shared" si="2"/>
        <v/>
      </c>
      <c r="R5" s="4">
        <f t="shared" si="3"/>
        <v>3</v>
      </c>
      <c r="S5" s="10" t="s">
        <v>28</v>
      </c>
      <c r="T5" s="11" t="s">
        <v>67</v>
      </c>
      <c r="U5" s="11">
        <f>SUM(Q3:Q26)</f>
        <v>38</v>
      </c>
      <c r="V5" s="11">
        <f>U5 - U6</f>
        <v>-20</v>
      </c>
      <c r="W5" s="12">
        <f>IF(V5&gt;0,VLOOKUP(V5,VPSchaal,10),20-VLOOKUP(V6,VPSchaal,10))</f>
        <v>5.74</v>
      </c>
    </row>
    <row r="6" spans="1:23" x14ac:dyDescent="0.25">
      <c r="A6" s="4">
        <v>4</v>
      </c>
      <c r="B6" s="4" t="s">
        <v>30</v>
      </c>
      <c r="C6" s="4">
        <v>-1</v>
      </c>
      <c r="D6" s="4"/>
      <c r="E6" s="4">
        <v>-100</v>
      </c>
      <c r="F6" s="4" t="s">
        <v>33</v>
      </c>
      <c r="G6" s="4"/>
      <c r="H6" s="4">
        <v>4</v>
      </c>
      <c r="I6" s="4" t="s">
        <v>68</v>
      </c>
      <c r="J6" s="4">
        <v>-3</v>
      </c>
      <c r="K6" s="4"/>
      <c r="L6" s="4">
        <v>300</v>
      </c>
      <c r="M6" s="4" t="s">
        <v>69</v>
      </c>
      <c r="N6" s="4"/>
      <c r="O6" s="4">
        <f t="shared" si="0"/>
        <v>200</v>
      </c>
      <c r="P6" s="4">
        <f t="shared" si="1"/>
        <v>5</v>
      </c>
      <c r="Q6" s="4">
        <f t="shared" si="2"/>
        <v>5</v>
      </c>
      <c r="R6" s="4" t="str">
        <f t="shared" si="3"/>
        <v/>
      </c>
      <c r="S6" s="13" t="s">
        <v>34</v>
      </c>
      <c r="T6" s="14" t="s">
        <v>70</v>
      </c>
      <c r="U6" s="14">
        <f>SUM(R3:R26)</f>
        <v>58</v>
      </c>
      <c r="V6" s="14">
        <f>U6 - U5</f>
        <v>20</v>
      </c>
      <c r="W6" s="15">
        <f>IF(V6&gt;0,VLOOKUP(V6,VPSchaal,10),20-VLOOKUP(V5,VPSchaal,10))</f>
        <v>14.26</v>
      </c>
    </row>
    <row r="7" spans="1:23" x14ac:dyDescent="0.25">
      <c r="A7" s="4">
        <v>5</v>
      </c>
      <c r="B7" s="4" t="s">
        <v>15</v>
      </c>
      <c r="C7" s="4" t="s">
        <v>23</v>
      </c>
      <c r="D7" s="4"/>
      <c r="E7" s="4">
        <v>620</v>
      </c>
      <c r="F7" s="4" t="s">
        <v>36</v>
      </c>
      <c r="G7" s="4"/>
      <c r="H7" s="4">
        <v>5</v>
      </c>
      <c r="I7" s="4" t="s">
        <v>15</v>
      </c>
      <c r="J7" s="4">
        <v>1</v>
      </c>
      <c r="K7" s="4"/>
      <c r="L7" s="4">
        <v>-650</v>
      </c>
      <c r="M7" s="4" t="s">
        <v>16</v>
      </c>
      <c r="N7" s="4"/>
      <c r="O7" s="4">
        <f t="shared" si="0"/>
        <v>-30</v>
      </c>
      <c r="P7" s="4">
        <f t="shared" si="1"/>
        <v>-1</v>
      </c>
      <c r="Q7" s="4" t="str">
        <f t="shared" si="2"/>
        <v/>
      </c>
      <c r="R7" s="4">
        <f t="shared" si="3"/>
        <v>1</v>
      </c>
    </row>
    <row r="8" spans="1:23" x14ac:dyDescent="0.25">
      <c r="A8" s="4">
        <v>6</v>
      </c>
      <c r="B8" s="4" t="s">
        <v>44</v>
      </c>
      <c r="C8" s="4" t="s">
        <v>23</v>
      </c>
      <c r="D8" s="4"/>
      <c r="E8" s="4">
        <v>110</v>
      </c>
      <c r="F8" s="4" t="s">
        <v>26</v>
      </c>
      <c r="G8" s="4"/>
      <c r="H8" s="4">
        <v>6</v>
      </c>
      <c r="I8" s="4" t="s">
        <v>32</v>
      </c>
      <c r="J8" s="4" t="s">
        <v>23</v>
      </c>
      <c r="K8" s="4"/>
      <c r="L8" s="4">
        <v>-400</v>
      </c>
      <c r="M8" s="4" t="s">
        <v>16</v>
      </c>
      <c r="N8" s="4"/>
      <c r="O8" s="4">
        <f t="shared" si="0"/>
        <v>-290</v>
      </c>
      <c r="P8" s="4">
        <f t="shared" si="1"/>
        <v>-7</v>
      </c>
      <c r="Q8" s="4" t="str">
        <f t="shared" si="2"/>
        <v/>
      </c>
      <c r="R8" s="4">
        <f t="shared" si="3"/>
        <v>7</v>
      </c>
    </row>
    <row r="9" spans="1:23" x14ac:dyDescent="0.25">
      <c r="A9" s="4">
        <v>7</v>
      </c>
      <c r="B9" s="4" t="s">
        <v>21</v>
      </c>
      <c r="C9" s="4">
        <v>-2</v>
      </c>
      <c r="D9" s="4"/>
      <c r="E9" s="4">
        <v>-200</v>
      </c>
      <c r="F9" s="4" t="s">
        <v>55</v>
      </c>
      <c r="G9" s="4"/>
      <c r="H9" s="4">
        <v>7</v>
      </c>
      <c r="I9" s="4" t="s">
        <v>42</v>
      </c>
      <c r="J9" s="4" t="s">
        <v>23</v>
      </c>
      <c r="K9" s="4"/>
      <c r="L9" s="4">
        <v>-110</v>
      </c>
      <c r="M9" s="4" t="s">
        <v>22</v>
      </c>
      <c r="N9" s="4"/>
      <c r="O9" s="4">
        <f t="shared" si="0"/>
        <v>-310</v>
      </c>
      <c r="P9" s="4">
        <f t="shared" si="1"/>
        <v>-7</v>
      </c>
      <c r="Q9" s="4" t="str">
        <f t="shared" si="2"/>
        <v/>
      </c>
      <c r="R9" s="4">
        <f t="shared" si="3"/>
        <v>7</v>
      </c>
    </row>
    <row r="10" spans="1:23" x14ac:dyDescent="0.25">
      <c r="A10" s="4">
        <v>8</v>
      </c>
      <c r="B10" s="4" t="s">
        <v>15</v>
      </c>
      <c r="C10" s="4">
        <v>1</v>
      </c>
      <c r="D10" s="4"/>
      <c r="E10" s="4">
        <v>450</v>
      </c>
      <c r="F10" s="4" t="s">
        <v>36</v>
      </c>
      <c r="G10" s="4"/>
      <c r="H10" s="4">
        <v>8</v>
      </c>
      <c r="I10" s="4" t="s">
        <v>15</v>
      </c>
      <c r="J10" s="4">
        <v>1</v>
      </c>
      <c r="K10" s="4"/>
      <c r="L10" s="4">
        <v>-450</v>
      </c>
      <c r="M10" s="4" t="s">
        <v>36</v>
      </c>
      <c r="N10" s="4"/>
      <c r="O10" s="4">
        <f t="shared" si="0"/>
        <v>0</v>
      </c>
      <c r="P10" s="4">
        <f t="shared" si="1"/>
        <v>0</v>
      </c>
      <c r="Q10" s="4" t="str">
        <f t="shared" si="2"/>
        <v/>
      </c>
      <c r="R10" s="4" t="str">
        <f t="shared" si="3"/>
        <v/>
      </c>
    </row>
    <row r="11" spans="1:23" x14ac:dyDescent="0.25">
      <c r="A11" s="4">
        <v>9</v>
      </c>
      <c r="B11" s="4" t="s">
        <v>44</v>
      </c>
      <c r="C11" s="4" t="s">
        <v>23</v>
      </c>
      <c r="D11" s="4"/>
      <c r="E11" s="4">
        <v>-110</v>
      </c>
      <c r="F11" s="4" t="s">
        <v>16</v>
      </c>
      <c r="G11" s="4"/>
      <c r="H11" s="4">
        <v>9</v>
      </c>
      <c r="I11" s="4" t="s">
        <v>44</v>
      </c>
      <c r="J11" s="4">
        <v>1</v>
      </c>
      <c r="K11" s="4"/>
      <c r="L11" s="4">
        <v>130</v>
      </c>
      <c r="M11" s="4" t="s">
        <v>51</v>
      </c>
      <c r="N11" s="4"/>
      <c r="O11" s="4">
        <f t="shared" si="0"/>
        <v>20</v>
      </c>
      <c r="P11" s="4">
        <f t="shared" si="1"/>
        <v>1</v>
      </c>
      <c r="Q11" s="4">
        <f t="shared" si="2"/>
        <v>1</v>
      </c>
      <c r="R11" s="4" t="str">
        <f t="shared" si="3"/>
        <v/>
      </c>
    </row>
    <row r="12" spans="1:23" x14ac:dyDescent="0.25">
      <c r="A12" s="4">
        <v>10</v>
      </c>
      <c r="B12" s="4" t="s">
        <v>30</v>
      </c>
      <c r="C12" s="4">
        <v>-2</v>
      </c>
      <c r="D12" s="4"/>
      <c r="E12" s="4">
        <v>200</v>
      </c>
      <c r="F12" s="4" t="s">
        <v>51</v>
      </c>
      <c r="G12" s="4"/>
      <c r="H12" s="4">
        <v>10</v>
      </c>
      <c r="I12" s="4" t="s">
        <v>50</v>
      </c>
      <c r="J12" s="4">
        <v>1</v>
      </c>
      <c r="K12" s="4"/>
      <c r="L12" s="4">
        <v>140</v>
      </c>
      <c r="M12" s="4" t="s">
        <v>41</v>
      </c>
      <c r="N12" s="4"/>
      <c r="O12" s="4">
        <f t="shared" si="0"/>
        <v>340</v>
      </c>
      <c r="P12" s="4">
        <f t="shared" si="1"/>
        <v>8</v>
      </c>
      <c r="Q12" s="4">
        <f t="shared" si="2"/>
        <v>8</v>
      </c>
      <c r="R12" s="4" t="str">
        <f t="shared" si="3"/>
        <v/>
      </c>
    </row>
    <row r="13" spans="1:23" x14ac:dyDescent="0.25">
      <c r="A13" s="4">
        <v>11</v>
      </c>
      <c r="B13" s="4" t="s">
        <v>46</v>
      </c>
      <c r="C13" s="4">
        <v>-1</v>
      </c>
      <c r="D13" s="4"/>
      <c r="E13" s="4">
        <v>-50</v>
      </c>
      <c r="F13" s="4" t="s">
        <v>17</v>
      </c>
      <c r="G13" s="4"/>
      <c r="H13" s="4">
        <v>11</v>
      </c>
      <c r="I13" s="4" t="s">
        <v>46</v>
      </c>
      <c r="J13" s="4">
        <v>-3</v>
      </c>
      <c r="K13" s="4"/>
      <c r="L13" s="4">
        <v>150</v>
      </c>
      <c r="M13" s="4" t="s">
        <v>51</v>
      </c>
      <c r="N13" s="4"/>
      <c r="O13" s="4">
        <f t="shared" si="0"/>
        <v>100</v>
      </c>
      <c r="P13" s="4">
        <f t="shared" si="1"/>
        <v>3</v>
      </c>
      <c r="Q13" s="4">
        <f t="shared" si="2"/>
        <v>3</v>
      </c>
      <c r="R13" s="4" t="str">
        <f t="shared" si="3"/>
        <v/>
      </c>
    </row>
    <row r="14" spans="1:23" x14ac:dyDescent="0.25">
      <c r="A14" s="4">
        <v>12</v>
      </c>
      <c r="B14" s="4" t="s">
        <v>71</v>
      </c>
      <c r="C14" s="4">
        <v>-1</v>
      </c>
      <c r="D14" s="4"/>
      <c r="E14" s="4">
        <v>-100</v>
      </c>
      <c r="F14" s="4" t="s">
        <v>47</v>
      </c>
      <c r="G14" s="4"/>
      <c r="H14" s="4">
        <v>12</v>
      </c>
      <c r="I14" s="4" t="s">
        <v>21</v>
      </c>
      <c r="J14" s="4">
        <v>-1</v>
      </c>
      <c r="K14" s="4"/>
      <c r="L14" s="4">
        <v>-50</v>
      </c>
      <c r="M14" s="4" t="s">
        <v>16</v>
      </c>
      <c r="N14" s="4"/>
      <c r="O14" s="4">
        <f t="shared" si="0"/>
        <v>-150</v>
      </c>
      <c r="P14" s="4">
        <f t="shared" si="1"/>
        <v>-4</v>
      </c>
      <c r="Q14" s="4" t="str">
        <f t="shared" si="2"/>
        <v/>
      </c>
      <c r="R14" s="4">
        <f t="shared" si="3"/>
        <v>4</v>
      </c>
    </row>
    <row r="15" spans="1:23" x14ac:dyDescent="0.25">
      <c r="A15" s="4">
        <v>13</v>
      </c>
      <c r="B15" s="4" t="s">
        <v>15</v>
      </c>
      <c r="C15" s="4">
        <v>-1</v>
      </c>
      <c r="D15" s="4"/>
      <c r="E15" s="4">
        <v>100</v>
      </c>
      <c r="F15" s="4" t="s">
        <v>72</v>
      </c>
      <c r="G15" s="4"/>
      <c r="H15" s="4">
        <v>13</v>
      </c>
      <c r="I15" s="4" t="s">
        <v>15</v>
      </c>
      <c r="J15" s="4">
        <v>1</v>
      </c>
      <c r="K15" s="4"/>
      <c r="L15" s="4">
        <v>650</v>
      </c>
      <c r="M15" s="4" t="s">
        <v>17</v>
      </c>
      <c r="N15" s="4"/>
      <c r="O15" s="4">
        <f t="shared" si="0"/>
        <v>750</v>
      </c>
      <c r="P15" s="4">
        <f t="shared" si="1"/>
        <v>13</v>
      </c>
      <c r="Q15" s="4">
        <f t="shared" si="2"/>
        <v>13</v>
      </c>
      <c r="R15" s="4" t="str">
        <f t="shared" si="3"/>
        <v/>
      </c>
    </row>
    <row r="16" spans="1:23" x14ac:dyDescent="0.25">
      <c r="A16" s="4">
        <v>14</v>
      </c>
      <c r="B16" s="4" t="s">
        <v>50</v>
      </c>
      <c r="C16" s="4">
        <v>3</v>
      </c>
      <c r="D16" s="4"/>
      <c r="E16" s="4">
        <v>200</v>
      </c>
      <c r="F16" s="4" t="s">
        <v>47</v>
      </c>
      <c r="G16" s="4"/>
      <c r="H16" s="4">
        <v>14</v>
      </c>
      <c r="I16" s="4" t="s">
        <v>30</v>
      </c>
      <c r="J16" s="4">
        <v>1</v>
      </c>
      <c r="K16" s="4"/>
      <c r="L16" s="4">
        <v>-450</v>
      </c>
      <c r="M16" s="4" t="s">
        <v>55</v>
      </c>
      <c r="N16" s="4"/>
      <c r="O16" s="4">
        <f t="shared" si="0"/>
        <v>-250</v>
      </c>
      <c r="P16" s="4">
        <f t="shared" si="1"/>
        <v>-6</v>
      </c>
      <c r="Q16" s="4" t="str">
        <f t="shared" si="2"/>
        <v/>
      </c>
      <c r="R16" s="4">
        <f t="shared" si="3"/>
        <v>6</v>
      </c>
    </row>
    <row r="17" spans="1:22" x14ac:dyDescent="0.25">
      <c r="A17" s="4">
        <v>15</v>
      </c>
      <c r="B17" s="4" t="s">
        <v>32</v>
      </c>
      <c r="C17" s="4">
        <v>1</v>
      </c>
      <c r="D17" s="4"/>
      <c r="E17" s="4">
        <v>-430</v>
      </c>
      <c r="F17" s="4" t="s">
        <v>26</v>
      </c>
      <c r="G17" s="4"/>
      <c r="H17" s="4">
        <v>15</v>
      </c>
      <c r="I17" s="4" t="s">
        <v>50</v>
      </c>
      <c r="J17" s="4">
        <v>2</v>
      </c>
      <c r="K17" s="4"/>
      <c r="L17" s="4">
        <v>170</v>
      </c>
      <c r="M17" s="4" t="s">
        <v>16</v>
      </c>
      <c r="N17" s="4"/>
      <c r="O17" s="4">
        <f t="shared" si="0"/>
        <v>-260</v>
      </c>
      <c r="P17" s="4">
        <f t="shared" si="1"/>
        <v>-6</v>
      </c>
      <c r="Q17" s="4" t="str">
        <f t="shared" si="2"/>
        <v/>
      </c>
      <c r="R17" s="4">
        <f t="shared" si="3"/>
        <v>6</v>
      </c>
    </row>
    <row r="18" spans="1:22" x14ac:dyDescent="0.25">
      <c r="A18" s="4">
        <v>16</v>
      </c>
      <c r="B18" s="4" t="s">
        <v>50</v>
      </c>
      <c r="C18" s="4" t="s">
        <v>23</v>
      </c>
      <c r="D18" s="4"/>
      <c r="E18" s="4">
        <v>110</v>
      </c>
      <c r="F18" s="4" t="s">
        <v>61</v>
      </c>
      <c r="G18" s="4"/>
      <c r="H18" s="4">
        <v>16</v>
      </c>
      <c r="I18" s="4" t="s">
        <v>43</v>
      </c>
      <c r="J18" s="4" t="s">
        <v>23</v>
      </c>
      <c r="K18" s="4"/>
      <c r="L18" s="4">
        <v>110</v>
      </c>
      <c r="M18" s="4" t="s">
        <v>36</v>
      </c>
      <c r="N18" s="4"/>
      <c r="O18" s="4">
        <f t="shared" si="0"/>
        <v>220</v>
      </c>
      <c r="P18" s="4">
        <f t="shared" si="1"/>
        <v>6</v>
      </c>
      <c r="Q18" s="4">
        <f t="shared" si="2"/>
        <v>6</v>
      </c>
      <c r="R18" s="4" t="str">
        <f t="shared" si="3"/>
        <v/>
      </c>
    </row>
    <row r="19" spans="1:22" x14ac:dyDescent="0.25">
      <c r="A19" s="4">
        <v>17</v>
      </c>
      <c r="B19" s="4" t="s">
        <v>42</v>
      </c>
      <c r="C19" s="4" t="s">
        <v>23</v>
      </c>
      <c r="D19" s="4"/>
      <c r="E19" s="4">
        <v>110</v>
      </c>
      <c r="F19" s="4" t="s">
        <v>17</v>
      </c>
      <c r="G19" s="4"/>
      <c r="H19" s="4">
        <v>17</v>
      </c>
      <c r="I19" s="4" t="s">
        <v>21</v>
      </c>
      <c r="J19" s="4" t="s">
        <v>23</v>
      </c>
      <c r="K19" s="4"/>
      <c r="L19" s="4">
        <v>-140</v>
      </c>
      <c r="M19" s="4" t="s">
        <v>63</v>
      </c>
      <c r="N19" s="4"/>
      <c r="O19" s="4">
        <f t="shared" si="0"/>
        <v>-30</v>
      </c>
      <c r="P19" s="4">
        <f t="shared" si="1"/>
        <v>-1</v>
      </c>
      <c r="Q19" s="4" t="str">
        <f t="shared" si="2"/>
        <v/>
      </c>
      <c r="R19" s="4">
        <f t="shared" si="3"/>
        <v>1</v>
      </c>
    </row>
    <row r="20" spans="1:22" x14ac:dyDescent="0.25">
      <c r="A20" s="4">
        <v>18</v>
      </c>
      <c r="B20" s="4" t="s">
        <v>32</v>
      </c>
      <c r="C20" s="4">
        <v>2</v>
      </c>
      <c r="D20" s="4"/>
      <c r="E20" s="4">
        <v>-460</v>
      </c>
      <c r="F20" s="4" t="s">
        <v>36</v>
      </c>
      <c r="G20" s="4"/>
      <c r="H20" s="4">
        <v>18</v>
      </c>
      <c r="I20" s="4" t="s">
        <v>32</v>
      </c>
      <c r="J20" s="4">
        <v>2</v>
      </c>
      <c r="K20" s="4"/>
      <c r="L20" s="4">
        <v>460</v>
      </c>
      <c r="M20" s="4" t="s">
        <v>36</v>
      </c>
      <c r="N20" s="4"/>
      <c r="O20" s="4">
        <f t="shared" si="0"/>
        <v>0</v>
      </c>
      <c r="P20" s="4">
        <f t="shared" si="1"/>
        <v>0</v>
      </c>
      <c r="Q20" s="4" t="str">
        <f t="shared" si="2"/>
        <v/>
      </c>
      <c r="R20" s="4" t="str">
        <f t="shared" si="3"/>
        <v/>
      </c>
    </row>
    <row r="21" spans="1:22" x14ac:dyDescent="0.25">
      <c r="A21" s="4">
        <v>19</v>
      </c>
      <c r="B21" s="4" t="s">
        <v>25</v>
      </c>
      <c r="C21" s="4" t="s">
        <v>23</v>
      </c>
      <c r="D21" s="4"/>
      <c r="E21" s="4">
        <v>-790</v>
      </c>
      <c r="F21" s="4" t="s">
        <v>22</v>
      </c>
      <c r="G21" s="4"/>
      <c r="H21" s="4">
        <v>19</v>
      </c>
      <c r="I21" s="4" t="s">
        <v>30</v>
      </c>
      <c r="J21" s="4" t="s">
        <v>23</v>
      </c>
      <c r="K21" s="4"/>
      <c r="L21" s="4">
        <v>620</v>
      </c>
      <c r="M21" s="4" t="s">
        <v>36</v>
      </c>
      <c r="N21" s="4"/>
      <c r="O21" s="4">
        <f t="shared" si="0"/>
        <v>-170</v>
      </c>
      <c r="P21" s="4">
        <f t="shared" si="1"/>
        <v>-5</v>
      </c>
      <c r="Q21" s="4" t="str">
        <f t="shared" si="2"/>
        <v/>
      </c>
      <c r="R21" s="4">
        <f t="shared" si="3"/>
        <v>5</v>
      </c>
    </row>
    <row r="22" spans="1:22" x14ac:dyDescent="0.25">
      <c r="A22" s="4">
        <v>20</v>
      </c>
      <c r="B22" s="4" t="s">
        <v>32</v>
      </c>
      <c r="C22" s="4">
        <v>1</v>
      </c>
      <c r="D22" s="4"/>
      <c r="E22" s="4">
        <v>-630</v>
      </c>
      <c r="F22" s="4" t="s">
        <v>16</v>
      </c>
      <c r="G22" s="4"/>
      <c r="H22" s="4">
        <v>20</v>
      </c>
      <c r="I22" s="4" t="s">
        <v>32</v>
      </c>
      <c r="J22" s="4">
        <v>1</v>
      </c>
      <c r="K22" s="4"/>
      <c r="L22" s="4">
        <v>630</v>
      </c>
      <c r="M22" s="4" t="s">
        <v>17</v>
      </c>
      <c r="N22" s="4"/>
      <c r="O22" s="4">
        <f t="shared" si="0"/>
        <v>0</v>
      </c>
      <c r="P22" s="4">
        <f t="shared" si="1"/>
        <v>0</v>
      </c>
      <c r="Q22" s="4" t="str">
        <f t="shared" si="2"/>
        <v/>
      </c>
      <c r="R22" s="4" t="str">
        <f t="shared" si="3"/>
        <v/>
      </c>
      <c r="U22" s="16" t="s">
        <v>19</v>
      </c>
      <c r="V22" s="16"/>
    </row>
    <row r="23" spans="1:22" x14ac:dyDescent="0.25">
      <c r="A23" s="4">
        <v>21</v>
      </c>
      <c r="B23" s="4" t="s">
        <v>32</v>
      </c>
      <c r="C23" s="4" t="s">
        <v>23</v>
      </c>
      <c r="D23" s="4"/>
      <c r="E23" s="4">
        <v>-400</v>
      </c>
      <c r="F23" s="4" t="s">
        <v>17</v>
      </c>
      <c r="G23" s="4"/>
      <c r="H23" s="4">
        <v>21</v>
      </c>
      <c r="I23" s="4" t="s">
        <v>32</v>
      </c>
      <c r="J23" s="4">
        <v>1</v>
      </c>
      <c r="K23" s="4"/>
      <c r="L23" s="4">
        <v>430</v>
      </c>
      <c r="M23" s="4" t="s">
        <v>36</v>
      </c>
      <c r="N23" s="4"/>
      <c r="O23" s="4">
        <f t="shared" si="0"/>
        <v>30</v>
      </c>
      <c r="P23" s="4">
        <f t="shared" si="1"/>
        <v>1</v>
      </c>
      <c r="Q23" s="4">
        <f t="shared" si="2"/>
        <v>1</v>
      </c>
      <c r="R23" s="4" t="str">
        <f t="shared" si="3"/>
        <v/>
      </c>
      <c r="U23" s="17" t="s">
        <v>52</v>
      </c>
      <c r="V23" s="17" t="s">
        <v>53</v>
      </c>
    </row>
    <row r="24" spans="1:22" x14ac:dyDescent="0.25">
      <c r="A24" s="4">
        <v>22</v>
      </c>
      <c r="B24" s="4" t="s">
        <v>32</v>
      </c>
      <c r="C24" s="4">
        <v>-1</v>
      </c>
      <c r="D24" s="4"/>
      <c r="E24" s="4">
        <v>-50</v>
      </c>
      <c r="F24" s="4" t="s">
        <v>55</v>
      </c>
      <c r="G24" s="4"/>
      <c r="H24" s="4">
        <v>22</v>
      </c>
      <c r="I24" s="4" t="s">
        <v>46</v>
      </c>
      <c r="J24" s="4" t="s">
        <v>23</v>
      </c>
      <c r="K24" s="4"/>
      <c r="L24" s="4">
        <v>-130</v>
      </c>
      <c r="M24" s="4" t="s">
        <v>63</v>
      </c>
      <c r="N24" s="4"/>
      <c r="O24" s="4">
        <f t="shared" si="0"/>
        <v>-180</v>
      </c>
      <c r="P24" s="4">
        <f t="shared" si="1"/>
        <v>-5</v>
      </c>
      <c r="Q24" s="4" t="str">
        <f t="shared" si="2"/>
        <v/>
      </c>
      <c r="R24" s="4">
        <f t="shared" si="3"/>
        <v>5</v>
      </c>
      <c r="T24" s="18" t="s">
        <v>56</v>
      </c>
      <c r="U24" s="18">
        <f>SUM(Q3:Q14)</f>
        <v>17</v>
      </c>
      <c r="V24" s="18">
        <f>SUM(R3:R14)</f>
        <v>35</v>
      </c>
    </row>
    <row r="25" spans="1:22" x14ac:dyDescent="0.25">
      <c r="A25" s="4">
        <v>23</v>
      </c>
      <c r="B25" s="4" t="s">
        <v>30</v>
      </c>
      <c r="C25" s="4">
        <v>1</v>
      </c>
      <c r="D25" s="4"/>
      <c r="E25" s="4">
        <v>650</v>
      </c>
      <c r="F25" s="4" t="s">
        <v>17</v>
      </c>
      <c r="G25" s="4"/>
      <c r="H25" s="4">
        <v>23</v>
      </c>
      <c r="I25" s="4" t="s">
        <v>32</v>
      </c>
      <c r="J25" s="4">
        <v>1</v>
      </c>
      <c r="K25" s="4"/>
      <c r="L25" s="4">
        <v>-630</v>
      </c>
      <c r="M25" s="4" t="s">
        <v>36</v>
      </c>
      <c r="N25" s="4"/>
      <c r="O25" s="4">
        <f t="shared" si="0"/>
        <v>20</v>
      </c>
      <c r="P25" s="4">
        <f t="shared" si="1"/>
        <v>1</v>
      </c>
      <c r="Q25" s="4">
        <f t="shared" si="2"/>
        <v>1</v>
      </c>
      <c r="R25" s="4" t="str">
        <f t="shared" si="3"/>
        <v/>
      </c>
      <c r="T25" s="19" t="s">
        <v>57</v>
      </c>
      <c r="U25" s="19">
        <f>SUM(Q15:Q26)</f>
        <v>21</v>
      </c>
      <c r="V25" s="19">
        <f>SUM(R15:R26)</f>
        <v>23</v>
      </c>
    </row>
    <row r="26" spans="1:22" x14ac:dyDescent="0.25">
      <c r="A26" s="4">
        <v>24</v>
      </c>
      <c r="B26" s="4" t="s">
        <v>32</v>
      </c>
      <c r="C26" s="4" t="s">
        <v>23</v>
      </c>
      <c r="D26" s="4"/>
      <c r="E26" s="4">
        <v>400</v>
      </c>
      <c r="F26" s="4" t="s">
        <v>36</v>
      </c>
      <c r="G26" s="4"/>
      <c r="H26" s="4">
        <v>24</v>
      </c>
      <c r="I26" s="4" t="s">
        <v>32</v>
      </c>
      <c r="J26" s="4" t="s">
        <v>23</v>
      </c>
      <c r="K26" s="4"/>
      <c r="L26" s="4">
        <v>-400</v>
      </c>
      <c r="M26" s="4" t="s">
        <v>36</v>
      </c>
      <c r="N26" s="4"/>
      <c r="O26" s="4">
        <f t="shared" si="0"/>
        <v>0</v>
      </c>
      <c r="P26" s="4">
        <f t="shared" si="1"/>
        <v>0</v>
      </c>
      <c r="Q26" s="4" t="str">
        <f t="shared" si="2"/>
        <v/>
      </c>
      <c r="R26" s="4" t="str">
        <f t="shared" si="3"/>
        <v/>
      </c>
      <c r="T26" s="20" t="s">
        <v>58</v>
      </c>
      <c r="U26" s="20">
        <f>SUM(U24:U25)</f>
        <v>38</v>
      </c>
      <c r="V26" s="20">
        <f>SUM(V24:V25)</f>
        <v>58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83DF0-4265-4F61-8CA8-1260A8A36FE9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" t="s">
        <v>0</v>
      </c>
      <c r="C1" s="2"/>
      <c r="D1" s="1" t="s">
        <v>1</v>
      </c>
      <c r="E1" s="2" t="s">
        <v>73</v>
      </c>
      <c r="K1" s="1" t="s">
        <v>3</v>
      </c>
      <c r="L1" s="2" t="s">
        <v>74</v>
      </c>
    </row>
    <row r="2" spans="1:23" x14ac:dyDescent="0.2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/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/>
      <c r="O2" s="3" t="s">
        <v>11</v>
      </c>
      <c r="P2" s="3" t="s">
        <v>12</v>
      </c>
      <c r="Q2" s="3" t="s">
        <v>13</v>
      </c>
      <c r="R2" s="3" t="s">
        <v>14</v>
      </c>
    </row>
    <row r="3" spans="1:23" x14ac:dyDescent="0.25">
      <c r="A3" s="4">
        <v>1</v>
      </c>
      <c r="B3" s="4" t="s">
        <v>15</v>
      </c>
      <c r="C3" s="4">
        <v>-1</v>
      </c>
      <c r="D3" s="4"/>
      <c r="E3" s="4">
        <v>50</v>
      </c>
      <c r="F3" s="4" t="s">
        <v>17</v>
      </c>
      <c r="G3" s="4"/>
      <c r="H3" s="4">
        <v>1</v>
      </c>
      <c r="I3" s="4" t="s">
        <v>21</v>
      </c>
      <c r="J3" s="4">
        <v>-1</v>
      </c>
      <c r="K3" s="4"/>
      <c r="L3" s="4">
        <v>-50</v>
      </c>
      <c r="M3" s="4" t="s">
        <v>16</v>
      </c>
      <c r="N3" s="4"/>
      <c r="O3" s="4">
        <f t="shared" ref="O3:O26" si="0">E3 + L3</f>
        <v>0</v>
      </c>
      <c r="P3" s="4">
        <f t="shared" ref="P3:P26" si="1">VLOOKUP(O3,Impschaal,2)</f>
        <v>0</v>
      </c>
      <c r="Q3" s="4" t="str">
        <f t="shared" ref="Q3:Q26" si="2">IF(O3&gt;0,P3,"")</f>
        <v/>
      </c>
      <c r="R3" s="4" t="str">
        <f t="shared" ref="R3:R26" si="3">IF(O3&lt;0,-1*P3,"")</f>
        <v/>
      </c>
      <c r="S3" s="5"/>
      <c r="T3" s="6" t="s">
        <v>18</v>
      </c>
      <c r="U3" s="6" t="s">
        <v>19</v>
      </c>
      <c r="V3" s="6"/>
      <c r="W3" s="7" t="s">
        <v>20</v>
      </c>
    </row>
    <row r="4" spans="1:23" x14ac:dyDescent="0.25">
      <c r="A4" s="4">
        <v>2</v>
      </c>
      <c r="B4" s="4" t="s">
        <v>15</v>
      </c>
      <c r="C4" s="4">
        <v>-2</v>
      </c>
      <c r="D4" s="4"/>
      <c r="E4" s="4">
        <v>200</v>
      </c>
      <c r="F4" s="4" t="s">
        <v>69</v>
      </c>
      <c r="G4" s="4"/>
      <c r="H4" s="4">
        <v>2</v>
      </c>
      <c r="I4" s="4" t="s">
        <v>15</v>
      </c>
      <c r="J4" s="4" t="s">
        <v>23</v>
      </c>
      <c r="K4" s="4"/>
      <c r="L4" s="4">
        <v>620</v>
      </c>
      <c r="M4" s="4" t="s">
        <v>41</v>
      </c>
      <c r="N4" s="4"/>
      <c r="O4" s="4">
        <f t="shared" si="0"/>
        <v>820</v>
      </c>
      <c r="P4" s="4">
        <f t="shared" si="1"/>
        <v>13</v>
      </c>
      <c r="Q4" s="4">
        <f t="shared" si="2"/>
        <v>13</v>
      </c>
      <c r="R4" s="4" t="str">
        <f t="shared" si="3"/>
        <v/>
      </c>
      <c r="S4" s="8"/>
      <c r="W4" s="9"/>
    </row>
    <row r="5" spans="1:23" x14ac:dyDescent="0.25">
      <c r="A5" s="4">
        <v>3</v>
      </c>
      <c r="B5" s="4" t="s">
        <v>15</v>
      </c>
      <c r="C5" s="4">
        <v>-3</v>
      </c>
      <c r="D5" s="4"/>
      <c r="E5" s="4">
        <v>150</v>
      </c>
      <c r="F5" s="4" t="s">
        <v>48</v>
      </c>
      <c r="G5" s="4"/>
      <c r="H5" s="4">
        <v>3</v>
      </c>
      <c r="I5" s="4" t="s">
        <v>50</v>
      </c>
      <c r="J5" s="4">
        <v>-1</v>
      </c>
      <c r="K5" s="4"/>
      <c r="L5" s="4">
        <v>-50</v>
      </c>
      <c r="M5" s="4" t="s">
        <v>36</v>
      </c>
      <c r="N5" s="4"/>
      <c r="O5" s="4">
        <f t="shared" si="0"/>
        <v>100</v>
      </c>
      <c r="P5" s="4">
        <f t="shared" si="1"/>
        <v>3</v>
      </c>
      <c r="Q5" s="4">
        <f t="shared" si="2"/>
        <v>3</v>
      </c>
      <c r="R5" s="4" t="str">
        <f t="shared" si="3"/>
        <v/>
      </c>
      <c r="S5" s="10" t="s">
        <v>28</v>
      </c>
      <c r="T5" s="11" t="s">
        <v>70</v>
      </c>
      <c r="U5" s="11">
        <f>SUM(Q3:Q26)</f>
        <v>58</v>
      </c>
      <c r="V5" s="11">
        <f>U5 - U6</f>
        <v>20</v>
      </c>
      <c r="W5" s="12">
        <f>IF(V5&gt;0,VLOOKUP(V5,VPSchaal,10),20-VLOOKUP(V6,VPSchaal,10))</f>
        <v>14.26</v>
      </c>
    </row>
    <row r="6" spans="1:23" x14ac:dyDescent="0.25">
      <c r="A6" s="4">
        <v>4</v>
      </c>
      <c r="B6" s="4" t="s">
        <v>30</v>
      </c>
      <c r="C6" s="4">
        <v>-1</v>
      </c>
      <c r="D6" s="4"/>
      <c r="E6" s="4">
        <v>100</v>
      </c>
      <c r="F6" s="4" t="s">
        <v>39</v>
      </c>
      <c r="G6" s="4"/>
      <c r="H6" s="4">
        <v>4</v>
      </c>
      <c r="I6" s="4" t="s">
        <v>68</v>
      </c>
      <c r="J6" s="4">
        <v>-3</v>
      </c>
      <c r="K6" s="4"/>
      <c r="L6" s="4">
        <v>-300</v>
      </c>
      <c r="M6" s="4" t="s">
        <v>66</v>
      </c>
      <c r="N6" s="4"/>
      <c r="O6" s="4">
        <f t="shared" si="0"/>
        <v>-200</v>
      </c>
      <c r="P6" s="4">
        <f t="shared" si="1"/>
        <v>-5</v>
      </c>
      <c r="Q6" s="4" t="str">
        <f t="shared" si="2"/>
        <v/>
      </c>
      <c r="R6" s="4">
        <f t="shared" si="3"/>
        <v>5</v>
      </c>
      <c r="S6" s="13" t="s">
        <v>34</v>
      </c>
      <c r="T6" s="14" t="s">
        <v>67</v>
      </c>
      <c r="U6" s="14">
        <f>SUM(R3:R26)</f>
        <v>38</v>
      </c>
      <c r="V6" s="14">
        <f>U6 - U5</f>
        <v>-20</v>
      </c>
      <c r="W6" s="15">
        <f>IF(V6&gt;0,VLOOKUP(V6,VPSchaal,10),20-VLOOKUP(V5,VPSchaal,10))</f>
        <v>5.74</v>
      </c>
    </row>
    <row r="7" spans="1:23" x14ac:dyDescent="0.25">
      <c r="A7" s="4">
        <v>5</v>
      </c>
      <c r="B7" s="4" t="s">
        <v>15</v>
      </c>
      <c r="C7" s="4" t="s">
        <v>23</v>
      </c>
      <c r="D7" s="4"/>
      <c r="E7" s="4">
        <v>-620</v>
      </c>
      <c r="F7" s="4" t="s">
        <v>36</v>
      </c>
      <c r="G7" s="4"/>
      <c r="H7" s="4">
        <v>5</v>
      </c>
      <c r="I7" s="4" t="s">
        <v>15</v>
      </c>
      <c r="J7" s="4">
        <v>1</v>
      </c>
      <c r="K7" s="4"/>
      <c r="L7" s="4">
        <v>650</v>
      </c>
      <c r="M7" s="4" t="s">
        <v>17</v>
      </c>
      <c r="N7" s="4"/>
      <c r="O7" s="4">
        <f t="shared" si="0"/>
        <v>30</v>
      </c>
      <c r="P7" s="4">
        <f t="shared" si="1"/>
        <v>1</v>
      </c>
      <c r="Q7" s="4">
        <f t="shared" si="2"/>
        <v>1</v>
      </c>
      <c r="R7" s="4" t="str">
        <f t="shared" si="3"/>
        <v/>
      </c>
    </row>
    <row r="8" spans="1:23" x14ac:dyDescent="0.25">
      <c r="A8" s="4">
        <v>6</v>
      </c>
      <c r="B8" s="4" t="s">
        <v>44</v>
      </c>
      <c r="C8" s="4" t="s">
        <v>23</v>
      </c>
      <c r="D8" s="4"/>
      <c r="E8" s="4">
        <v>-110</v>
      </c>
      <c r="F8" s="4" t="s">
        <v>61</v>
      </c>
      <c r="G8" s="4"/>
      <c r="H8" s="4">
        <v>6</v>
      </c>
      <c r="I8" s="4" t="s">
        <v>32</v>
      </c>
      <c r="J8" s="4" t="s">
        <v>23</v>
      </c>
      <c r="K8" s="4"/>
      <c r="L8" s="4">
        <v>400</v>
      </c>
      <c r="M8" s="4" t="s">
        <v>17</v>
      </c>
      <c r="N8" s="4"/>
      <c r="O8" s="4">
        <f t="shared" si="0"/>
        <v>290</v>
      </c>
      <c r="P8" s="4">
        <f t="shared" si="1"/>
        <v>7</v>
      </c>
      <c r="Q8" s="4">
        <f t="shared" si="2"/>
        <v>7</v>
      </c>
      <c r="R8" s="4" t="str">
        <f t="shared" si="3"/>
        <v/>
      </c>
    </row>
    <row r="9" spans="1:23" x14ac:dyDescent="0.25">
      <c r="A9" s="4">
        <v>7</v>
      </c>
      <c r="B9" s="4" t="s">
        <v>21</v>
      </c>
      <c r="C9" s="4">
        <v>-2</v>
      </c>
      <c r="D9" s="4"/>
      <c r="E9" s="4">
        <v>200</v>
      </c>
      <c r="F9" s="4" t="s">
        <v>48</v>
      </c>
      <c r="G9" s="4"/>
      <c r="H9" s="4">
        <v>7</v>
      </c>
      <c r="I9" s="4" t="s">
        <v>42</v>
      </c>
      <c r="J9" s="4" t="s">
        <v>23</v>
      </c>
      <c r="K9" s="4"/>
      <c r="L9" s="4">
        <v>110</v>
      </c>
      <c r="M9" s="4" t="s">
        <v>45</v>
      </c>
      <c r="N9" s="4"/>
      <c r="O9" s="4">
        <f t="shared" si="0"/>
        <v>310</v>
      </c>
      <c r="P9" s="4">
        <f t="shared" si="1"/>
        <v>7</v>
      </c>
      <c r="Q9" s="4">
        <f t="shared" si="2"/>
        <v>7</v>
      </c>
      <c r="R9" s="4" t="str">
        <f t="shared" si="3"/>
        <v/>
      </c>
    </row>
    <row r="10" spans="1:23" x14ac:dyDescent="0.25">
      <c r="A10" s="4">
        <v>8</v>
      </c>
      <c r="B10" s="4" t="s">
        <v>15</v>
      </c>
      <c r="C10" s="4">
        <v>1</v>
      </c>
      <c r="D10" s="4"/>
      <c r="E10" s="4">
        <v>-450</v>
      </c>
      <c r="F10" s="4" t="s">
        <v>36</v>
      </c>
      <c r="G10" s="4"/>
      <c r="H10" s="4">
        <v>8</v>
      </c>
      <c r="I10" s="4" t="s">
        <v>15</v>
      </c>
      <c r="J10" s="4">
        <v>1</v>
      </c>
      <c r="K10" s="4"/>
      <c r="L10" s="4">
        <v>450</v>
      </c>
      <c r="M10" s="4" t="s">
        <v>36</v>
      </c>
      <c r="N10" s="4"/>
      <c r="O10" s="4">
        <f t="shared" si="0"/>
        <v>0</v>
      </c>
      <c r="P10" s="4">
        <f t="shared" si="1"/>
        <v>0</v>
      </c>
      <c r="Q10" s="4" t="str">
        <f t="shared" si="2"/>
        <v/>
      </c>
      <c r="R10" s="4" t="str">
        <f t="shared" si="3"/>
        <v/>
      </c>
    </row>
    <row r="11" spans="1:23" x14ac:dyDescent="0.25">
      <c r="A11" s="4">
        <v>9</v>
      </c>
      <c r="B11" s="4" t="s">
        <v>44</v>
      </c>
      <c r="C11" s="4" t="s">
        <v>23</v>
      </c>
      <c r="D11" s="4"/>
      <c r="E11" s="4">
        <v>110</v>
      </c>
      <c r="F11" s="4" t="s">
        <v>17</v>
      </c>
      <c r="G11" s="4"/>
      <c r="H11" s="4">
        <v>9</v>
      </c>
      <c r="I11" s="4" t="s">
        <v>44</v>
      </c>
      <c r="J11" s="4">
        <v>1</v>
      </c>
      <c r="K11" s="4"/>
      <c r="L11" s="4">
        <v>-130</v>
      </c>
      <c r="M11" s="4" t="s">
        <v>63</v>
      </c>
      <c r="N11" s="4"/>
      <c r="O11" s="4">
        <f t="shared" si="0"/>
        <v>-20</v>
      </c>
      <c r="P11" s="4">
        <f t="shared" si="1"/>
        <v>-1</v>
      </c>
      <c r="Q11" s="4" t="str">
        <f t="shared" si="2"/>
        <v/>
      </c>
      <c r="R11" s="4">
        <f t="shared" si="3"/>
        <v>1</v>
      </c>
    </row>
    <row r="12" spans="1:23" x14ac:dyDescent="0.25">
      <c r="A12" s="4">
        <v>10</v>
      </c>
      <c r="B12" s="4" t="s">
        <v>30</v>
      </c>
      <c r="C12" s="4">
        <v>-2</v>
      </c>
      <c r="D12" s="4"/>
      <c r="E12" s="4">
        <v>-200</v>
      </c>
      <c r="F12" s="4" t="s">
        <v>63</v>
      </c>
      <c r="G12" s="4"/>
      <c r="H12" s="4">
        <v>10</v>
      </c>
      <c r="I12" s="4" t="s">
        <v>50</v>
      </c>
      <c r="J12" s="4">
        <v>1</v>
      </c>
      <c r="K12" s="4"/>
      <c r="L12" s="4">
        <v>-140</v>
      </c>
      <c r="M12" s="4" t="s">
        <v>24</v>
      </c>
      <c r="N12" s="4"/>
      <c r="O12" s="4">
        <f t="shared" si="0"/>
        <v>-340</v>
      </c>
      <c r="P12" s="4">
        <f t="shared" si="1"/>
        <v>-8</v>
      </c>
      <c r="Q12" s="4" t="str">
        <f t="shared" si="2"/>
        <v/>
      </c>
      <c r="R12" s="4">
        <f t="shared" si="3"/>
        <v>8</v>
      </c>
    </row>
    <row r="13" spans="1:23" x14ac:dyDescent="0.25">
      <c r="A13" s="4">
        <v>11</v>
      </c>
      <c r="B13" s="4" t="s">
        <v>46</v>
      </c>
      <c r="C13" s="4">
        <v>-1</v>
      </c>
      <c r="D13" s="4"/>
      <c r="E13" s="4">
        <v>50</v>
      </c>
      <c r="F13" s="4" t="s">
        <v>16</v>
      </c>
      <c r="G13" s="4"/>
      <c r="H13" s="4">
        <v>11</v>
      </c>
      <c r="I13" s="4" t="s">
        <v>46</v>
      </c>
      <c r="J13" s="4">
        <v>-3</v>
      </c>
      <c r="K13" s="4"/>
      <c r="L13" s="4">
        <v>-150</v>
      </c>
      <c r="M13" s="4" t="s">
        <v>63</v>
      </c>
      <c r="N13" s="4"/>
      <c r="O13" s="4">
        <f t="shared" si="0"/>
        <v>-100</v>
      </c>
      <c r="P13" s="4">
        <f t="shared" si="1"/>
        <v>-3</v>
      </c>
      <c r="Q13" s="4" t="str">
        <f t="shared" si="2"/>
        <v/>
      </c>
      <c r="R13" s="4">
        <f t="shared" si="3"/>
        <v>3</v>
      </c>
    </row>
    <row r="14" spans="1:23" x14ac:dyDescent="0.25">
      <c r="A14" s="4">
        <v>12</v>
      </c>
      <c r="B14" s="4" t="s">
        <v>71</v>
      </c>
      <c r="C14" s="4">
        <v>-1</v>
      </c>
      <c r="D14" s="4"/>
      <c r="E14" s="4">
        <v>100</v>
      </c>
      <c r="F14" s="4" t="s">
        <v>49</v>
      </c>
      <c r="G14" s="4"/>
      <c r="H14" s="4">
        <v>12</v>
      </c>
      <c r="I14" s="4" t="s">
        <v>21</v>
      </c>
      <c r="J14" s="4">
        <v>-1</v>
      </c>
      <c r="K14" s="4"/>
      <c r="L14" s="4">
        <v>50</v>
      </c>
      <c r="M14" s="4" t="s">
        <v>17</v>
      </c>
      <c r="N14" s="4"/>
      <c r="O14" s="4">
        <f t="shared" si="0"/>
        <v>150</v>
      </c>
      <c r="P14" s="4">
        <f t="shared" si="1"/>
        <v>4</v>
      </c>
      <c r="Q14" s="4">
        <f t="shared" si="2"/>
        <v>4</v>
      </c>
      <c r="R14" s="4" t="str">
        <f t="shared" si="3"/>
        <v/>
      </c>
    </row>
    <row r="15" spans="1:23" x14ac:dyDescent="0.25">
      <c r="A15" s="4">
        <v>13</v>
      </c>
      <c r="B15" s="4" t="s">
        <v>15</v>
      </c>
      <c r="C15" s="4">
        <v>1</v>
      </c>
      <c r="D15" s="4"/>
      <c r="E15" s="4">
        <v>-650</v>
      </c>
      <c r="F15" s="4" t="s">
        <v>16</v>
      </c>
      <c r="G15" s="4"/>
      <c r="H15" s="4">
        <v>13</v>
      </c>
      <c r="I15" s="4" t="s">
        <v>15</v>
      </c>
      <c r="J15" s="4">
        <v>-1</v>
      </c>
      <c r="K15" s="4"/>
      <c r="L15" s="4">
        <v>-100</v>
      </c>
      <c r="M15" s="4" t="s">
        <v>75</v>
      </c>
      <c r="N15" s="4"/>
      <c r="O15" s="4">
        <f t="shared" si="0"/>
        <v>-750</v>
      </c>
      <c r="P15" s="4">
        <f t="shared" si="1"/>
        <v>-13</v>
      </c>
      <c r="Q15" s="4" t="str">
        <f t="shared" si="2"/>
        <v/>
      </c>
      <c r="R15" s="4">
        <f t="shared" si="3"/>
        <v>13</v>
      </c>
    </row>
    <row r="16" spans="1:23" x14ac:dyDescent="0.25">
      <c r="A16" s="4">
        <v>14</v>
      </c>
      <c r="B16" s="4" t="s">
        <v>30</v>
      </c>
      <c r="C16" s="4">
        <v>1</v>
      </c>
      <c r="D16" s="4"/>
      <c r="E16" s="4">
        <v>450</v>
      </c>
      <c r="F16" s="4" t="s">
        <v>48</v>
      </c>
      <c r="G16" s="4"/>
      <c r="H16" s="4">
        <v>14</v>
      </c>
      <c r="I16" s="4" t="s">
        <v>50</v>
      </c>
      <c r="J16" s="4">
        <v>3</v>
      </c>
      <c r="K16" s="4"/>
      <c r="L16" s="4">
        <v>-200</v>
      </c>
      <c r="M16" s="4" t="s">
        <v>49</v>
      </c>
      <c r="N16" s="4"/>
      <c r="O16" s="4">
        <f t="shared" si="0"/>
        <v>250</v>
      </c>
      <c r="P16" s="4">
        <f t="shared" si="1"/>
        <v>6</v>
      </c>
      <c r="Q16" s="4">
        <f t="shared" si="2"/>
        <v>6</v>
      </c>
      <c r="R16" s="4" t="str">
        <f t="shared" si="3"/>
        <v/>
      </c>
    </row>
    <row r="17" spans="1:22" x14ac:dyDescent="0.25">
      <c r="A17" s="4">
        <v>15</v>
      </c>
      <c r="B17" s="4" t="s">
        <v>50</v>
      </c>
      <c r="C17" s="4">
        <v>2</v>
      </c>
      <c r="D17" s="4"/>
      <c r="E17" s="4">
        <v>-170</v>
      </c>
      <c r="F17" s="4" t="s">
        <v>17</v>
      </c>
      <c r="G17" s="4"/>
      <c r="H17" s="4">
        <v>15</v>
      </c>
      <c r="I17" s="4" t="s">
        <v>32</v>
      </c>
      <c r="J17" s="4">
        <v>1</v>
      </c>
      <c r="K17" s="4"/>
      <c r="L17" s="4">
        <v>430</v>
      </c>
      <c r="M17" s="4" t="s">
        <v>61</v>
      </c>
      <c r="N17" s="4"/>
      <c r="O17" s="4">
        <f t="shared" si="0"/>
        <v>260</v>
      </c>
      <c r="P17" s="4">
        <f t="shared" si="1"/>
        <v>6</v>
      </c>
      <c r="Q17" s="4">
        <f t="shared" si="2"/>
        <v>6</v>
      </c>
      <c r="R17" s="4" t="str">
        <f t="shared" si="3"/>
        <v/>
      </c>
    </row>
    <row r="18" spans="1:22" x14ac:dyDescent="0.25">
      <c r="A18" s="4">
        <v>16</v>
      </c>
      <c r="B18" s="4" t="s">
        <v>43</v>
      </c>
      <c r="C18" s="4" t="s">
        <v>23</v>
      </c>
      <c r="D18" s="4"/>
      <c r="E18" s="4">
        <v>-110</v>
      </c>
      <c r="F18" s="4" t="s">
        <v>36</v>
      </c>
      <c r="G18" s="4"/>
      <c r="H18" s="4">
        <v>16</v>
      </c>
      <c r="I18" s="4" t="s">
        <v>50</v>
      </c>
      <c r="J18" s="4" t="s">
        <v>23</v>
      </c>
      <c r="K18" s="4"/>
      <c r="L18" s="4">
        <v>-110</v>
      </c>
      <c r="M18" s="4" t="s">
        <v>26</v>
      </c>
      <c r="N18" s="4"/>
      <c r="O18" s="4">
        <f t="shared" si="0"/>
        <v>-220</v>
      </c>
      <c r="P18" s="4">
        <f t="shared" si="1"/>
        <v>-6</v>
      </c>
      <c r="Q18" s="4" t="str">
        <f t="shared" si="2"/>
        <v/>
      </c>
      <c r="R18" s="4">
        <f t="shared" si="3"/>
        <v>6</v>
      </c>
    </row>
    <row r="19" spans="1:22" x14ac:dyDescent="0.25">
      <c r="A19" s="4">
        <v>17</v>
      </c>
      <c r="B19" s="4" t="s">
        <v>21</v>
      </c>
      <c r="C19" s="4" t="s">
        <v>23</v>
      </c>
      <c r="D19" s="4"/>
      <c r="E19" s="4">
        <v>140</v>
      </c>
      <c r="F19" s="4" t="s">
        <v>51</v>
      </c>
      <c r="G19" s="4"/>
      <c r="H19" s="4">
        <v>17</v>
      </c>
      <c r="I19" s="4" t="s">
        <v>42</v>
      </c>
      <c r="J19" s="4" t="s">
        <v>23</v>
      </c>
      <c r="K19" s="4"/>
      <c r="L19" s="4">
        <v>-110</v>
      </c>
      <c r="M19" s="4" t="s">
        <v>16</v>
      </c>
      <c r="N19" s="4"/>
      <c r="O19" s="4">
        <f t="shared" si="0"/>
        <v>30</v>
      </c>
      <c r="P19" s="4">
        <f t="shared" si="1"/>
        <v>1</v>
      </c>
      <c r="Q19" s="4">
        <f t="shared" si="2"/>
        <v>1</v>
      </c>
      <c r="R19" s="4" t="str">
        <f t="shared" si="3"/>
        <v/>
      </c>
    </row>
    <row r="20" spans="1:22" x14ac:dyDescent="0.25">
      <c r="A20" s="4">
        <v>18</v>
      </c>
      <c r="B20" s="4" t="s">
        <v>32</v>
      </c>
      <c r="C20" s="4">
        <v>2</v>
      </c>
      <c r="D20" s="4"/>
      <c r="E20" s="4">
        <v>-460</v>
      </c>
      <c r="F20" s="4" t="s">
        <v>36</v>
      </c>
      <c r="G20" s="4"/>
      <c r="H20" s="4">
        <v>18</v>
      </c>
      <c r="I20" s="4" t="s">
        <v>32</v>
      </c>
      <c r="J20" s="4">
        <v>2</v>
      </c>
      <c r="K20" s="4"/>
      <c r="L20" s="4">
        <v>460</v>
      </c>
      <c r="M20" s="4" t="s">
        <v>36</v>
      </c>
      <c r="N20" s="4"/>
      <c r="O20" s="4">
        <f t="shared" si="0"/>
        <v>0</v>
      </c>
      <c r="P20" s="4">
        <f t="shared" si="1"/>
        <v>0</v>
      </c>
      <c r="Q20" s="4" t="str">
        <f t="shared" si="2"/>
        <v/>
      </c>
      <c r="R20" s="4" t="str">
        <f t="shared" si="3"/>
        <v/>
      </c>
    </row>
    <row r="21" spans="1:22" x14ac:dyDescent="0.25">
      <c r="A21" s="4">
        <v>19</v>
      </c>
      <c r="B21" s="4" t="s">
        <v>30</v>
      </c>
      <c r="C21" s="4" t="s">
        <v>23</v>
      </c>
      <c r="D21" s="4"/>
      <c r="E21" s="4">
        <v>-620</v>
      </c>
      <c r="F21" s="4" t="s">
        <v>36</v>
      </c>
      <c r="G21" s="4"/>
      <c r="H21" s="4">
        <v>19</v>
      </c>
      <c r="I21" s="4" t="s">
        <v>25</v>
      </c>
      <c r="J21" s="4" t="s">
        <v>23</v>
      </c>
      <c r="K21" s="4"/>
      <c r="L21" s="4">
        <v>790</v>
      </c>
      <c r="M21" s="4" t="s">
        <v>45</v>
      </c>
      <c r="N21" s="4"/>
      <c r="O21" s="4">
        <f t="shared" si="0"/>
        <v>170</v>
      </c>
      <c r="P21" s="4">
        <f t="shared" si="1"/>
        <v>5</v>
      </c>
      <c r="Q21" s="4">
        <f t="shared" si="2"/>
        <v>5</v>
      </c>
      <c r="R21" s="4" t="str">
        <f t="shared" si="3"/>
        <v/>
      </c>
    </row>
    <row r="22" spans="1:22" x14ac:dyDescent="0.25">
      <c r="A22" s="4">
        <v>20</v>
      </c>
      <c r="B22" s="4" t="s">
        <v>32</v>
      </c>
      <c r="C22" s="4">
        <v>1</v>
      </c>
      <c r="D22" s="4"/>
      <c r="E22" s="4">
        <v>-630</v>
      </c>
      <c r="F22" s="4" t="s">
        <v>16</v>
      </c>
      <c r="G22" s="4"/>
      <c r="H22" s="4">
        <v>20</v>
      </c>
      <c r="I22" s="4" t="s">
        <v>32</v>
      </c>
      <c r="J22" s="4">
        <v>1</v>
      </c>
      <c r="K22" s="4"/>
      <c r="L22" s="4">
        <v>630</v>
      </c>
      <c r="M22" s="4" t="s">
        <v>17</v>
      </c>
      <c r="N22" s="4"/>
      <c r="O22" s="4">
        <f t="shared" si="0"/>
        <v>0</v>
      </c>
      <c r="P22" s="4">
        <f t="shared" si="1"/>
        <v>0</v>
      </c>
      <c r="Q22" s="4" t="str">
        <f t="shared" si="2"/>
        <v/>
      </c>
      <c r="R22" s="4" t="str">
        <f t="shared" si="3"/>
        <v/>
      </c>
      <c r="U22" s="16" t="s">
        <v>19</v>
      </c>
      <c r="V22" s="16"/>
    </row>
    <row r="23" spans="1:22" x14ac:dyDescent="0.25">
      <c r="A23" s="4">
        <v>21</v>
      </c>
      <c r="B23" s="4" t="s">
        <v>32</v>
      </c>
      <c r="C23" s="4">
        <v>1</v>
      </c>
      <c r="D23" s="4"/>
      <c r="E23" s="4">
        <v>-430</v>
      </c>
      <c r="F23" s="4" t="s">
        <v>36</v>
      </c>
      <c r="G23" s="4"/>
      <c r="H23" s="4">
        <v>21</v>
      </c>
      <c r="I23" s="4" t="s">
        <v>32</v>
      </c>
      <c r="J23" s="4" t="s">
        <v>23</v>
      </c>
      <c r="K23" s="4"/>
      <c r="L23" s="4">
        <v>400</v>
      </c>
      <c r="M23" s="4" t="s">
        <v>16</v>
      </c>
      <c r="N23" s="4"/>
      <c r="O23" s="4">
        <f t="shared" si="0"/>
        <v>-30</v>
      </c>
      <c r="P23" s="4">
        <f t="shared" si="1"/>
        <v>-1</v>
      </c>
      <c r="Q23" s="4" t="str">
        <f t="shared" si="2"/>
        <v/>
      </c>
      <c r="R23" s="4">
        <f t="shared" si="3"/>
        <v>1</v>
      </c>
      <c r="U23" s="17" t="s">
        <v>52</v>
      </c>
      <c r="V23" s="17" t="s">
        <v>53</v>
      </c>
    </row>
    <row r="24" spans="1:22" x14ac:dyDescent="0.25">
      <c r="A24" s="4">
        <v>22</v>
      </c>
      <c r="B24" s="4" t="s">
        <v>46</v>
      </c>
      <c r="C24" s="4" t="s">
        <v>23</v>
      </c>
      <c r="D24" s="4"/>
      <c r="E24" s="4">
        <v>130</v>
      </c>
      <c r="F24" s="4" t="s">
        <v>51</v>
      </c>
      <c r="G24" s="4"/>
      <c r="H24" s="4">
        <v>22</v>
      </c>
      <c r="I24" s="4" t="s">
        <v>32</v>
      </c>
      <c r="J24" s="4">
        <v>-1</v>
      </c>
      <c r="K24" s="4"/>
      <c r="L24" s="4">
        <v>50</v>
      </c>
      <c r="M24" s="4" t="s">
        <v>48</v>
      </c>
      <c r="N24" s="4"/>
      <c r="O24" s="4">
        <f t="shared" si="0"/>
        <v>180</v>
      </c>
      <c r="P24" s="4">
        <f t="shared" si="1"/>
        <v>5</v>
      </c>
      <c r="Q24" s="4">
        <f t="shared" si="2"/>
        <v>5</v>
      </c>
      <c r="R24" s="4" t="str">
        <f t="shared" si="3"/>
        <v/>
      </c>
      <c r="T24" s="18" t="s">
        <v>56</v>
      </c>
      <c r="U24" s="18">
        <f>SUM(Q3:Q14)</f>
        <v>35</v>
      </c>
      <c r="V24" s="18">
        <f>SUM(R3:R14)</f>
        <v>17</v>
      </c>
    </row>
    <row r="25" spans="1:22" x14ac:dyDescent="0.25">
      <c r="A25" s="4">
        <v>23</v>
      </c>
      <c r="B25" s="4" t="s">
        <v>32</v>
      </c>
      <c r="C25" s="4">
        <v>1</v>
      </c>
      <c r="D25" s="4"/>
      <c r="E25" s="4">
        <v>630</v>
      </c>
      <c r="F25" s="4" t="s">
        <v>36</v>
      </c>
      <c r="G25" s="4"/>
      <c r="H25" s="4">
        <v>23</v>
      </c>
      <c r="I25" s="4" t="s">
        <v>30</v>
      </c>
      <c r="J25" s="4">
        <v>1</v>
      </c>
      <c r="K25" s="4"/>
      <c r="L25" s="4">
        <v>-650</v>
      </c>
      <c r="M25" s="4" t="s">
        <v>16</v>
      </c>
      <c r="N25" s="4"/>
      <c r="O25" s="4">
        <f t="shared" si="0"/>
        <v>-20</v>
      </c>
      <c r="P25" s="4">
        <f t="shared" si="1"/>
        <v>-1</v>
      </c>
      <c r="Q25" s="4" t="str">
        <f t="shared" si="2"/>
        <v/>
      </c>
      <c r="R25" s="4">
        <f t="shared" si="3"/>
        <v>1</v>
      </c>
      <c r="T25" s="19" t="s">
        <v>57</v>
      </c>
      <c r="U25" s="19">
        <f>SUM(Q15:Q26)</f>
        <v>23</v>
      </c>
      <c r="V25" s="19">
        <f>SUM(R15:R26)</f>
        <v>21</v>
      </c>
    </row>
    <row r="26" spans="1:22" x14ac:dyDescent="0.25">
      <c r="A26" s="4">
        <v>24</v>
      </c>
      <c r="B26" s="4" t="s">
        <v>32</v>
      </c>
      <c r="C26" s="4" t="s">
        <v>23</v>
      </c>
      <c r="D26" s="4"/>
      <c r="E26" s="4">
        <v>400</v>
      </c>
      <c r="F26" s="4" t="s">
        <v>36</v>
      </c>
      <c r="G26" s="4"/>
      <c r="H26" s="4">
        <v>24</v>
      </c>
      <c r="I26" s="4" t="s">
        <v>32</v>
      </c>
      <c r="J26" s="4" t="s">
        <v>23</v>
      </c>
      <c r="K26" s="4"/>
      <c r="L26" s="4">
        <v>-400</v>
      </c>
      <c r="M26" s="4" t="s">
        <v>36</v>
      </c>
      <c r="N26" s="4"/>
      <c r="O26" s="4">
        <f t="shared" si="0"/>
        <v>0</v>
      </c>
      <c r="P26" s="4">
        <f t="shared" si="1"/>
        <v>0</v>
      </c>
      <c r="Q26" s="4" t="str">
        <f t="shared" si="2"/>
        <v/>
      </c>
      <c r="R26" s="4" t="str">
        <f t="shared" si="3"/>
        <v/>
      </c>
      <c r="T26" s="20" t="s">
        <v>58</v>
      </c>
      <c r="U26" s="20">
        <f>SUM(U24:U25)</f>
        <v>58</v>
      </c>
      <c r="V26" s="20">
        <f>SUM(V24:V25)</f>
        <v>38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C7595-9555-4B41-A3E1-DE2566FAA34B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" t="s">
        <v>0</v>
      </c>
      <c r="C1" s="2"/>
      <c r="D1" s="1" t="s">
        <v>1</v>
      </c>
      <c r="E1" s="2" t="s">
        <v>76</v>
      </c>
      <c r="K1" s="1" t="s">
        <v>3</v>
      </c>
      <c r="L1" s="2" t="s">
        <v>77</v>
      </c>
    </row>
    <row r="2" spans="1:23" x14ac:dyDescent="0.2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/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/>
      <c r="O2" s="3" t="s">
        <v>11</v>
      </c>
      <c r="P2" s="3" t="s">
        <v>12</v>
      </c>
      <c r="Q2" s="3" t="s">
        <v>13</v>
      </c>
      <c r="R2" s="3" t="s">
        <v>14</v>
      </c>
    </row>
    <row r="3" spans="1:23" x14ac:dyDescent="0.25">
      <c r="A3" s="4">
        <v>1</v>
      </c>
      <c r="B3" s="4" t="s">
        <v>30</v>
      </c>
      <c r="C3" s="4">
        <v>-2</v>
      </c>
      <c r="D3" s="4"/>
      <c r="E3" s="4">
        <v>100</v>
      </c>
      <c r="F3" s="4" t="s">
        <v>48</v>
      </c>
      <c r="G3" s="4"/>
      <c r="H3" s="4">
        <v>1</v>
      </c>
      <c r="I3" s="4" t="s">
        <v>15</v>
      </c>
      <c r="J3" s="4">
        <v>-2</v>
      </c>
      <c r="K3" s="4"/>
      <c r="L3" s="4">
        <v>100</v>
      </c>
      <c r="M3" s="4" t="s">
        <v>51</v>
      </c>
      <c r="N3" s="4"/>
      <c r="O3" s="4">
        <f t="shared" ref="O3:O26" si="0">E3 + L3</f>
        <v>200</v>
      </c>
      <c r="P3" s="4">
        <f t="shared" ref="P3:P26" si="1">VLOOKUP(O3,Impschaal,2)</f>
        <v>5</v>
      </c>
      <c r="Q3" s="4">
        <f t="shared" ref="Q3:Q26" si="2">IF(O3&gt;0,P3,"")</f>
        <v>5</v>
      </c>
      <c r="R3" s="4" t="str">
        <f t="shared" ref="R3:R26" si="3">IF(O3&lt;0,-1*P3,"")</f>
        <v/>
      </c>
      <c r="S3" s="5"/>
      <c r="T3" s="6" t="s">
        <v>18</v>
      </c>
      <c r="U3" s="6" t="s">
        <v>19</v>
      </c>
      <c r="V3" s="6"/>
      <c r="W3" s="7" t="s">
        <v>20</v>
      </c>
    </row>
    <row r="4" spans="1:23" x14ac:dyDescent="0.25">
      <c r="A4" s="4">
        <v>2</v>
      </c>
      <c r="B4" s="4" t="s">
        <v>15</v>
      </c>
      <c r="C4" s="4">
        <v>-2</v>
      </c>
      <c r="D4" s="4"/>
      <c r="E4" s="4">
        <v>-200</v>
      </c>
      <c r="F4" s="4" t="s">
        <v>66</v>
      </c>
      <c r="G4" s="4"/>
      <c r="H4" s="4">
        <v>2</v>
      </c>
      <c r="I4" s="4" t="s">
        <v>42</v>
      </c>
      <c r="J4" s="4">
        <v>3</v>
      </c>
      <c r="K4" s="4"/>
      <c r="L4" s="4">
        <v>-200</v>
      </c>
      <c r="M4" s="4" t="s">
        <v>49</v>
      </c>
      <c r="N4" s="4"/>
      <c r="O4" s="4">
        <f t="shared" si="0"/>
        <v>-400</v>
      </c>
      <c r="P4" s="4">
        <f t="shared" si="1"/>
        <v>-9</v>
      </c>
      <c r="Q4" s="4" t="str">
        <f t="shared" si="2"/>
        <v/>
      </c>
      <c r="R4" s="4">
        <f t="shared" si="3"/>
        <v>9</v>
      </c>
      <c r="S4" s="8"/>
      <c r="W4" s="9"/>
    </row>
    <row r="5" spans="1:23" x14ac:dyDescent="0.25">
      <c r="A5" s="4">
        <v>3</v>
      </c>
      <c r="B5" s="4" t="s">
        <v>30</v>
      </c>
      <c r="C5" s="4">
        <v>-2</v>
      </c>
      <c r="D5" s="4"/>
      <c r="E5" s="4">
        <v>-100</v>
      </c>
      <c r="F5" s="4" t="s">
        <v>16</v>
      </c>
      <c r="G5" s="4"/>
      <c r="H5" s="4">
        <v>3</v>
      </c>
      <c r="I5" s="4" t="s">
        <v>30</v>
      </c>
      <c r="J5" s="4">
        <v>-2</v>
      </c>
      <c r="K5" s="4"/>
      <c r="L5" s="4">
        <v>100</v>
      </c>
      <c r="M5" s="4" t="s">
        <v>17</v>
      </c>
      <c r="N5" s="4"/>
      <c r="O5" s="4">
        <f t="shared" si="0"/>
        <v>0</v>
      </c>
      <c r="P5" s="4">
        <f t="shared" si="1"/>
        <v>0</v>
      </c>
      <c r="Q5" s="4" t="str">
        <f t="shared" si="2"/>
        <v/>
      </c>
      <c r="R5" s="4" t="str">
        <f t="shared" si="3"/>
        <v/>
      </c>
      <c r="S5" s="10" t="s">
        <v>28</v>
      </c>
      <c r="T5" s="11" t="s">
        <v>78</v>
      </c>
      <c r="U5" s="11">
        <f>SUM(Q3:Q26)</f>
        <v>35</v>
      </c>
      <c r="V5" s="11">
        <f>U5 - U6</f>
        <v>20</v>
      </c>
      <c r="W5" s="12">
        <f>IF(V5&gt;0,VLOOKUP(V5,VPSchaal,10),20-VLOOKUP(V6,VPSchaal,10))</f>
        <v>14.26</v>
      </c>
    </row>
    <row r="6" spans="1:23" x14ac:dyDescent="0.25">
      <c r="A6" s="4">
        <v>4</v>
      </c>
      <c r="B6" s="4" t="s">
        <v>32</v>
      </c>
      <c r="C6" s="4">
        <v>2</v>
      </c>
      <c r="D6" s="4"/>
      <c r="E6" s="4">
        <v>660</v>
      </c>
      <c r="F6" s="4" t="s">
        <v>39</v>
      </c>
      <c r="G6" s="4"/>
      <c r="H6" s="4">
        <v>4</v>
      </c>
      <c r="I6" s="4" t="s">
        <v>30</v>
      </c>
      <c r="J6" s="4">
        <v>-1</v>
      </c>
      <c r="K6" s="4"/>
      <c r="L6" s="4">
        <v>100</v>
      </c>
      <c r="M6" s="4" t="s">
        <v>39</v>
      </c>
      <c r="N6" s="4"/>
      <c r="O6" s="4">
        <f t="shared" si="0"/>
        <v>760</v>
      </c>
      <c r="P6" s="4">
        <f t="shared" si="1"/>
        <v>13</v>
      </c>
      <c r="Q6" s="4">
        <f t="shared" si="2"/>
        <v>13</v>
      </c>
      <c r="R6" s="4" t="str">
        <f t="shared" si="3"/>
        <v/>
      </c>
      <c r="S6" s="13" t="s">
        <v>34</v>
      </c>
      <c r="T6" s="14" t="s">
        <v>79</v>
      </c>
      <c r="U6" s="14">
        <f>SUM(R3:R26)</f>
        <v>15</v>
      </c>
      <c r="V6" s="14">
        <f>U6 - U5</f>
        <v>-20</v>
      </c>
      <c r="W6" s="15">
        <f>IF(V6&gt;0,VLOOKUP(V6,VPSchaal,10),20-VLOOKUP(V5,VPSchaal,10))</f>
        <v>5.74</v>
      </c>
    </row>
    <row r="7" spans="1:23" x14ac:dyDescent="0.25">
      <c r="A7" s="4">
        <v>5</v>
      </c>
      <c r="B7" s="4" t="s">
        <v>32</v>
      </c>
      <c r="C7" s="4">
        <v>1</v>
      </c>
      <c r="D7" s="4"/>
      <c r="E7" s="4">
        <v>630</v>
      </c>
      <c r="F7" s="4" t="s">
        <v>36</v>
      </c>
      <c r="G7" s="4"/>
      <c r="H7" s="4">
        <v>5</v>
      </c>
      <c r="I7" s="4" t="s">
        <v>15</v>
      </c>
      <c r="J7" s="4" t="s">
        <v>23</v>
      </c>
      <c r="K7" s="4"/>
      <c r="L7" s="4">
        <v>-620</v>
      </c>
      <c r="M7" s="4" t="s">
        <v>36</v>
      </c>
      <c r="N7" s="4"/>
      <c r="O7" s="4">
        <f t="shared" si="0"/>
        <v>10</v>
      </c>
      <c r="P7" s="4">
        <f t="shared" si="1"/>
        <v>0</v>
      </c>
      <c r="Q7" s="4">
        <f t="shared" si="2"/>
        <v>0</v>
      </c>
      <c r="R7" s="4" t="str">
        <f t="shared" si="3"/>
        <v/>
      </c>
    </row>
    <row r="8" spans="1:23" x14ac:dyDescent="0.25">
      <c r="A8" s="4">
        <v>6</v>
      </c>
      <c r="B8" s="4" t="s">
        <v>32</v>
      </c>
      <c r="C8" s="4" t="s">
        <v>23</v>
      </c>
      <c r="D8" s="4"/>
      <c r="E8" s="4">
        <v>400</v>
      </c>
      <c r="F8" s="4" t="s">
        <v>17</v>
      </c>
      <c r="G8" s="4"/>
      <c r="H8" s="4">
        <v>6</v>
      </c>
      <c r="I8" s="4" t="s">
        <v>30</v>
      </c>
      <c r="J8" s="4">
        <v>1</v>
      </c>
      <c r="K8" s="4"/>
      <c r="L8" s="4">
        <v>-450</v>
      </c>
      <c r="M8" s="4" t="s">
        <v>55</v>
      </c>
      <c r="N8" s="4"/>
      <c r="O8" s="4">
        <f t="shared" si="0"/>
        <v>-50</v>
      </c>
      <c r="P8" s="4">
        <f t="shared" si="1"/>
        <v>-2</v>
      </c>
      <c r="Q8" s="4" t="str">
        <f t="shared" si="2"/>
        <v/>
      </c>
      <c r="R8" s="4">
        <f t="shared" si="3"/>
        <v>2</v>
      </c>
    </row>
    <row r="9" spans="1:23" x14ac:dyDescent="0.25">
      <c r="A9" s="4">
        <v>7</v>
      </c>
      <c r="B9" s="4" t="s">
        <v>40</v>
      </c>
      <c r="C9" s="4" t="s">
        <v>23</v>
      </c>
      <c r="D9" s="4"/>
      <c r="E9" s="4">
        <v>-140</v>
      </c>
      <c r="F9" s="4" t="s">
        <v>63</v>
      </c>
      <c r="G9" s="4"/>
      <c r="H9" s="4">
        <v>7</v>
      </c>
      <c r="I9" s="4" t="s">
        <v>21</v>
      </c>
      <c r="J9" s="4">
        <v>-2</v>
      </c>
      <c r="K9" s="4"/>
      <c r="L9" s="4">
        <v>200</v>
      </c>
      <c r="M9" s="4" t="s">
        <v>48</v>
      </c>
      <c r="N9" s="4"/>
      <c r="O9" s="4">
        <f t="shared" si="0"/>
        <v>60</v>
      </c>
      <c r="P9" s="4">
        <f t="shared" si="1"/>
        <v>2</v>
      </c>
      <c r="Q9" s="4">
        <f t="shared" si="2"/>
        <v>2</v>
      </c>
      <c r="R9" s="4" t="str">
        <f t="shared" si="3"/>
        <v/>
      </c>
    </row>
    <row r="10" spans="1:23" x14ac:dyDescent="0.25">
      <c r="A10" s="4">
        <v>8</v>
      </c>
      <c r="B10" s="4" t="s">
        <v>15</v>
      </c>
      <c r="C10" s="4">
        <v>1</v>
      </c>
      <c r="D10" s="4"/>
      <c r="E10" s="4">
        <v>450</v>
      </c>
      <c r="F10" s="4" t="s">
        <v>36</v>
      </c>
      <c r="G10" s="4"/>
      <c r="H10" s="4">
        <v>8</v>
      </c>
      <c r="I10" s="4" t="s">
        <v>15</v>
      </c>
      <c r="J10" s="4">
        <v>1</v>
      </c>
      <c r="K10" s="4"/>
      <c r="L10" s="4">
        <v>-450</v>
      </c>
      <c r="M10" s="4" t="s">
        <v>36</v>
      </c>
      <c r="N10" s="4"/>
      <c r="O10" s="4">
        <f t="shared" si="0"/>
        <v>0</v>
      </c>
      <c r="P10" s="4">
        <f t="shared" si="1"/>
        <v>0</v>
      </c>
      <c r="Q10" s="4" t="str">
        <f t="shared" si="2"/>
        <v/>
      </c>
      <c r="R10" s="4" t="str">
        <f t="shared" si="3"/>
        <v/>
      </c>
    </row>
    <row r="11" spans="1:23" x14ac:dyDescent="0.25">
      <c r="A11" s="4">
        <v>9</v>
      </c>
      <c r="B11" s="4" t="s">
        <v>44</v>
      </c>
      <c r="C11" s="4" t="s">
        <v>23</v>
      </c>
      <c r="D11" s="4"/>
      <c r="E11" s="4">
        <v>-110</v>
      </c>
      <c r="F11" s="4" t="s">
        <v>16</v>
      </c>
      <c r="G11" s="4"/>
      <c r="H11" s="4">
        <v>9</v>
      </c>
      <c r="I11" s="4" t="s">
        <v>21</v>
      </c>
      <c r="J11" s="4">
        <v>-1</v>
      </c>
      <c r="K11" s="4"/>
      <c r="L11" s="4">
        <v>50</v>
      </c>
      <c r="M11" s="4" t="s">
        <v>16</v>
      </c>
      <c r="N11" s="4"/>
      <c r="O11" s="4">
        <f t="shared" si="0"/>
        <v>-60</v>
      </c>
      <c r="P11" s="4">
        <f t="shared" si="1"/>
        <v>-2</v>
      </c>
      <c r="Q11" s="4" t="str">
        <f t="shared" si="2"/>
        <v/>
      </c>
      <c r="R11" s="4">
        <f t="shared" si="3"/>
        <v>2</v>
      </c>
    </row>
    <row r="12" spans="1:23" x14ac:dyDescent="0.25">
      <c r="A12" s="4">
        <v>10</v>
      </c>
      <c r="B12" s="4" t="s">
        <v>30</v>
      </c>
      <c r="C12" s="4">
        <v>-1</v>
      </c>
      <c r="D12" s="4"/>
      <c r="E12" s="4">
        <v>100</v>
      </c>
      <c r="F12" s="4" t="s">
        <v>16</v>
      </c>
      <c r="G12" s="4"/>
      <c r="H12" s="4">
        <v>10</v>
      </c>
      <c r="I12" s="4" t="s">
        <v>30</v>
      </c>
      <c r="J12" s="4">
        <v>-1</v>
      </c>
      <c r="K12" s="4"/>
      <c r="L12" s="4">
        <v>-100</v>
      </c>
      <c r="M12" s="4" t="s">
        <v>17</v>
      </c>
      <c r="N12" s="4"/>
      <c r="O12" s="4">
        <f t="shared" si="0"/>
        <v>0</v>
      </c>
      <c r="P12" s="4">
        <f t="shared" si="1"/>
        <v>0</v>
      </c>
      <c r="Q12" s="4" t="str">
        <f t="shared" si="2"/>
        <v/>
      </c>
      <c r="R12" s="4" t="str">
        <f t="shared" si="3"/>
        <v/>
      </c>
    </row>
    <row r="13" spans="1:23" x14ac:dyDescent="0.25">
      <c r="A13" s="4">
        <v>11</v>
      </c>
      <c r="B13" s="4" t="s">
        <v>80</v>
      </c>
      <c r="C13" s="4">
        <v>-1</v>
      </c>
      <c r="D13" s="4"/>
      <c r="E13" s="4">
        <v>100</v>
      </c>
      <c r="F13" s="4" t="s">
        <v>45</v>
      </c>
      <c r="G13" s="4"/>
      <c r="H13" s="4">
        <v>11</v>
      </c>
      <c r="I13" s="4" t="s">
        <v>32</v>
      </c>
      <c r="J13" s="4">
        <v>-4</v>
      </c>
      <c r="K13" s="4"/>
      <c r="L13" s="4">
        <v>200</v>
      </c>
      <c r="M13" s="4" t="s">
        <v>48</v>
      </c>
      <c r="N13" s="4"/>
      <c r="O13" s="4">
        <f t="shared" si="0"/>
        <v>300</v>
      </c>
      <c r="P13" s="4">
        <f t="shared" si="1"/>
        <v>7</v>
      </c>
      <c r="Q13" s="4">
        <f t="shared" si="2"/>
        <v>7</v>
      </c>
      <c r="R13" s="4" t="str">
        <f t="shared" si="3"/>
        <v/>
      </c>
    </row>
    <row r="14" spans="1:23" x14ac:dyDescent="0.25">
      <c r="A14" s="4">
        <v>12</v>
      </c>
      <c r="B14" s="4" t="s">
        <v>30</v>
      </c>
      <c r="C14" s="4">
        <v>-1</v>
      </c>
      <c r="D14" s="4"/>
      <c r="E14" s="4">
        <v>-100</v>
      </c>
      <c r="F14" s="4" t="s">
        <v>47</v>
      </c>
      <c r="G14" s="4"/>
      <c r="H14" s="4">
        <v>12</v>
      </c>
      <c r="I14" s="4" t="s">
        <v>71</v>
      </c>
      <c r="J14" s="4">
        <v>-1</v>
      </c>
      <c r="K14" s="4"/>
      <c r="L14" s="4">
        <v>100</v>
      </c>
      <c r="M14" s="4" t="s">
        <v>49</v>
      </c>
      <c r="N14" s="4"/>
      <c r="O14" s="4">
        <f t="shared" si="0"/>
        <v>0</v>
      </c>
      <c r="P14" s="4">
        <f t="shared" si="1"/>
        <v>0</v>
      </c>
      <c r="Q14" s="4" t="str">
        <f t="shared" si="2"/>
        <v/>
      </c>
      <c r="R14" s="4" t="str">
        <f t="shared" si="3"/>
        <v/>
      </c>
    </row>
    <row r="15" spans="1:23" x14ac:dyDescent="0.25">
      <c r="A15" s="4">
        <v>13</v>
      </c>
      <c r="B15" s="4" t="s">
        <v>32</v>
      </c>
      <c r="C15" s="4" t="s">
        <v>23</v>
      </c>
      <c r="D15" s="4"/>
      <c r="E15" s="4">
        <v>-600</v>
      </c>
      <c r="F15" s="4" t="s">
        <v>36</v>
      </c>
      <c r="G15" s="4"/>
      <c r="H15" s="4">
        <v>13</v>
      </c>
      <c r="I15" s="4" t="s">
        <v>32</v>
      </c>
      <c r="J15" s="4" t="s">
        <v>23</v>
      </c>
      <c r="K15" s="4"/>
      <c r="L15" s="4">
        <v>600</v>
      </c>
      <c r="M15" s="4" t="s">
        <v>36</v>
      </c>
      <c r="N15" s="4"/>
      <c r="O15" s="4">
        <f t="shared" si="0"/>
        <v>0</v>
      </c>
      <c r="P15" s="4">
        <f t="shared" si="1"/>
        <v>0</v>
      </c>
      <c r="Q15" s="4" t="str">
        <f t="shared" si="2"/>
        <v/>
      </c>
      <c r="R15" s="4" t="str">
        <f t="shared" si="3"/>
        <v/>
      </c>
    </row>
    <row r="16" spans="1:23" x14ac:dyDescent="0.25">
      <c r="A16" s="4">
        <v>14</v>
      </c>
      <c r="B16" s="4" t="s">
        <v>30</v>
      </c>
      <c r="C16" s="4">
        <v>1</v>
      </c>
      <c r="D16" s="4"/>
      <c r="E16" s="4">
        <v>450</v>
      </c>
      <c r="F16" s="4" t="s">
        <v>48</v>
      </c>
      <c r="G16" s="4"/>
      <c r="H16" s="4">
        <v>14</v>
      </c>
      <c r="I16" s="4" t="s">
        <v>30</v>
      </c>
      <c r="J16" s="4" t="s">
        <v>23</v>
      </c>
      <c r="K16" s="4"/>
      <c r="L16" s="4">
        <v>-420</v>
      </c>
      <c r="M16" s="4" t="s">
        <v>63</v>
      </c>
      <c r="N16" s="4"/>
      <c r="O16" s="4">
        <f t="shared" si="0"/>
        <v>30</v>
      </c>
      <c r="P16" s="4">
        <f t="shared" si="1"/>
        <v>1</v>
      </c>
      <c r="Q16" s="4">
        <f t="shared" si="2"/>
        <v>1</v>
      </c>
      <c r="R16" s="4" t="str">
        <f t="shared" si="3"/>
        <v/>
      </c>
    </row>
    <row r="17" spans="1:22" x14ac:dyDescent="0.25">
      <c r="A17" s="4">
        <v>15</v>
      </c>
      <c r="B17" s="4" t="s">
        <v>50</v>
      </c>
      <c r="C17" s="4">
        <v>2</v>
      </c>
      <c r="D17" s="4"/>
      <c r="E17" s="4">
        <v>-170</v>
      </c>
      <c r="F17" s="4" t="s">
        <v>17</v>
      </c>
      <c r="G17" s="4"/>
      <c r="H17" s="4">
        <v>15</v>
      </c>
      <c r="I17" s="4" t="s">
        <v>50</v>
      </c>
      <c r="J17" s="4">
        <v>2</v>
      </c>
      <c r="K17" s="4"/>
      <c r="L17" s="4">
        <v>170</v>
      </c>
      <c r="M17" s="4" t="s">
        <v>16</v>
      </c>
      <c r="N17" s="4"/>
      <c r="O17" s="4">
        <f t="shared" si="0"/>
        <v>0</v>
      </c>
      <c r="P17" s="4">
        <f t="shared" si="1"/>
        <v>0</v>
      </c>
      <c r="Q17" s="4" t="str">
        <f t="shared" si="2"/>
        <v/>
      </c>
      <c r="R17" s="4" t="str">
        <f t="shared" si="3"/>
        <v/>
      </c>
    </row>
    <row r="18" spans="1:22" x14ac:dyDescent="0.25">
      <c r="A18" s="4">
        <v>16</v>
      </c>
      <c r="B18" s="4" t="s">
        <v>43</v>
      </c>
      <c r="C18" s="4">
        <v>1</v>
      </c>
      <c r="D18" s="4"/>
      <c r="E18" s="4">
        <v>-130</v>
      </c>
      <c r="F18" s="4" t="s">
        <v>36</v>
      </c>
      <c r="G18" s="4"/>
      <c r="H18" s="4">
        <v>16</v>
      </c>
      <c r="I18" s="4" t="s">
        <v>43</v>
      </c>
      <c r="J18" s="4">
        <v>1</v>
      </c>
      <c r="K18" s="4"/>
      <c r="L18" s="4">
        <v>130</v>
      </c>
      <c r="M18" s="4" t="s">
        <v>36</v>
      </c>
      <c r="N18" s="4"/>
      <c r="O18" s="4">
        <f t="shared" si="0"/>
        <v>0</v>
      </c>
      <c r="P18" s="4">
        <f t="shared" si="1"/>
        <v>0</v>
      </c>
      <c r="Q18" s="4" t="str">
        <f t="shared" si="2"/>
        <v/>
      </c>
      <c r="R18" s="4" t="str">
        <f t="shared" si="3"/>
        <v/>
      </c>
    </row>
    <row r="19" spans="1:22" x14ac:dyDescent="0.25">
      <c r="A19" s="4">
        <v>17</v>
      </c>
      <c r="B19" s="4" t="s">
        <v>42</v>
      </c>
      <c r="C19" s="4" t="s">
        <v>23</v>
      </c>
      <c r="D19" s="4"/>
      <c r="E19" s="4">
        <v>110</v>
      </c>
      <c r="F19" s="4" t="s">
        <v>17</v>
      </c>
      <c r="G19" s="4"/>
      <c r="H19" s="4">
        <v>17</v>
      </c>
      <c r="I19" s="4" t="s">
        <v>21</v>
      </c>
      <c r="J19" s="4">
        <v>-1</v>
      </c>
      <c r="K19" s="4"/>
      <c r="L19" s="4">
        <v>50</v>
      </c>
      <c r="M19" s="4" t="s">
        <v>49</v>
      </c>
      <c r="N19" s="4"/>
      <c r="O19" s="4">
        <f t="shared" si="0"/>
        <v>160</v>
      </c>
      <c r="P19" s="4">
        <f t="shared" si="1"/>
        <v>4</v>
      </c>
      <c r="Q19" s="4">
        <f t="shared" si="2"/>
        <v>4</v>
      </c>
      <c r="R19" s="4" t="str">
        <f t="shared" si="3"/>
        <v/>
      </c>
    </row>
    <row r="20" spans="1:22" x14ac:dyDescent="0.25">
      <c r="A20" s="4">
        <v>18</v>
      </c>
      <c r="B20" s="4" t="s">
        <v>32</v>
      </c>
      <c r="C20" s="4">
        <v>2</v>
      </c>
      <c r="D20" s="4"/>
      <c r="E20" s="4">
        <v>-460</v>
      </c>
      <c r="F20" s="4" t="s">
        <v>36</v>
      </c>
      <c r="G20" s="4"/>
      <c r="H20" s="4">
        <v>18</v>
      </c>
      <c r="I20" s="4" t="s">
        <v>32</v>
      </c>
      <c r="J20" s="4">
        <v>2</v>
      </c>
      <c r="K20" s="4"/>
      <c r="L20" s="4">
        <v>460</v>
      </c>
      <c r="M20" s="4" t="s">
        <v>36</v>
      </c>
      <c r="N20" s="4"/>
      <c r="O20" s="4">
        <f t="shared" si="0"/>
        <v>0</v>
      </c>
      <c r="P20" s="4">
        <f t="shared" si="1"/>
        <v>0</v>
      </c>
      <c r="Q20" s="4" t="str">
        <f t="shared" si="2"/>
        <v/>
      </c>
      <c r="R20" s="4" t="str">
        <f t="shared" si="3"/>
        <v/>
      </c>
    </row>
    <row r="21" spans="1:22" x14ac:dyDescent="0.25">
      <c r="A21" s="4">
        <v>19</v>
      </c>
      <c r="B21" s="4" t="s">
        <v>30</v>
      </c>
      <c r="C21" s="4" t="s">
        <v>23</v>
      </c>
      <c r="D21" s="4"/>
      <c r="E21" s="4">
        <v>-620</v>
      </c>
      <c r="F21" s="4" t="s">
        <v>36</v>
      </c>
      <c r="G21" s="4"/>
      <c r="H21" s="4">
        <v>19</v>
      </c>
      <c r="I21" s="4" t="s">
        <v>30</v>
      </c>
      <c r="J21" s="4" t="s">
        <v>23</v>
      </c>
      <c r="K21" s="4"/>
      <c r="L21" s="4">
        <v>620</v>
      </c>
      <c r="M21" s="4" t="s">
        <v>36</v>
      </c>
      <c r="N21" s="4"/>
      <c r="O21" s="4">
        <f t="shared" si="0"/>
        <v>0</v>
      </c>
      <c r="P21" s="4">
        <f t="shared" si="1"/>
        <v>0</v>
      </c>
      <c r="Q21" s="4" t="str">
        <f t="shared" si="2"/>
        <v/>
      </c>
      <c r="R21" s="4" t="str">
        <f t="shared" si="3"/>
        <v/>
      </c>
    </row>
    <row r="22" spans="1:22" x14ac:dyDescent="0.25">
      <c r="A22" s="4">
        <v>20</v>
      </c>
      <c r="B22" s="4" t="s">
        <v>32</v>
      </c>
      <c r="C22" s="4" t="s">
        <v>23</v>
      </c>
      <c r="D22" s="4"/>
      <c r="E22" s="4">
        <v>-600</v>
      </c>
      <c r="F22" s="4" t="s">
        <v>36</v>
      </c>
      <c r="G22" s="4"/>
      <c r="H22" s="4">
        <v>20</v>
      </c>
      <c r="I22" s="4" t="s">
        <v>32</v>
      </c>
      <c r="J22" s="4">
        <v>1</v>
      </c>
      <c r="K22" s="4"/>
      <c r="L22" s="4">
        <v>630</v>
      </c>
      <c r="M22" s="4" t="s">
        <v>17</v>
      </c>
      <c r="N22" s="4"/>
      <c r="O22" s="4">
        <f t="shared" si="0"/>
        <v>30</v>
      </c>
      <c r="P22" s="4">
        <f t="shared" si="1"/>
        <v>1</v>
      </c>
      <c r="Q22" s="4">
        <f t="shared" si="2"/>
        <v>1</v>
      </c>
      <c r="R22" s="4" t="str">
        <f t="shared" si="3"/>
        <v/>
      </c>
      <c r="U22" s="16" t="s">
        <v>19</v>
      </c>
      <c r="V22" s="16"/>
    </row>
    <row r="23" spans="1:22" x14ac:dyDescent="0.25">
      <c r="A23" s="4">
        <v>21</v>
      </c>
      <c r="B23" s="4" t="s">
        <v>32</v>
      </c>
      <c r="C23" s="4">
        <v>1</v>
      </c>
      <c r="D23" s="4"/>
      <c r="E23" s="4">
        <v>-430</v>
      </c>
      <c r="F23" s="4" t="s">
        <v>36</v>
      </c>
      <c r="G23" s="4"/>
      <c r="H23" s="4">
        <v>21</v>
      </c>
      <c r="I23" s="4" t="s">
        <v>32</v>
      </c>
      <c r="J23" s="4">
        <v>3</v>
      </c>
      <c r="K23" s="4"/>
      <c r="L23" s="4">
        <v>490</v>
      </c>
      <c r="M23" s="4" t="s">
        <v>51</v>
      </c>
      <c r="N23" s="4"/>
      <c r="O23" s="4">
        <f t="shared" si="0"/>
        <v>60</v>
      </c>
      <c r="P23" s="4">
        <f t="shared" si="1"/>
        <v>2</v>
      </c>
      <c r="Q23" s="4">
        <f t="shared" si="2"/>
        <v>2</v>
      </c>
      <c r="R23" s="4" t="str">
        <f t="shared" si="3"/>
        <v/>
      </c>
      <c r="U23" s="17" t="s">
        <v>52</v>
      </c>
      <c r="V23" s="17" t="s">
        <v>53</v>
      </c>
    </row>
    <row r="24" spans="1:22" x14ac:dyDescent="0.25">
      <c r="A24" s="4">
        <v>22</v>
      </c>
      <c r="B24" s="4" t="s">
        <v>71</v>
      </c>
      <c r="C24" s="4">
        <v>-1</v>
      </c>
      <c r="D24" s="4"/>
      <c r="E24" s="4">
        <v>-50</v>
      </c>
      <c r="F24" s="4" t="s">
        <v>55</v>
      </c>
      <c r="G24" s="4"/>
      <c r="H24" s="4">
        <v>22</v>
      </c>
      <c r="I24" s="4" t="s">
        <v>32</v>
      </c>
      <c r="J24" s="4">
        <v>-1</v>
      </c>
      <c r="K24" s="4"/>
      <c r="L24" s="4">
        <v>50</v>
      </c>
      <c r="M24" s="4" t="s">
        <v>48</v>
      </c>
      <c r="N24" s="4"/>
      <c r="O24" s="4">
        <f t="shared" si="0"/>
        <v>0</v>
      </c>
      <c r="P24" s="4">
        <f t="shared" si="1"/>
        <v>0</v>
      </c>
      <c r="Q24" s="4" t="str">
        <f t="shared" si="2"/>
        <v/>
      </c>
      <c r="R24" s="4" t="str">
        <f t="shared" si="3"/>
        <v/>
      </c>
      <c r="T24" s="18" t="s">
        <v>56</v>
      </c>
      <c r="U24" s="18">
        <f>SUM(Q3:Q14)</f>
        <v>27</v>
      </c>
      <c r="V24" s="18">
        <f>SUM(R3:R14)</f>
        <v>13</v>
      </c>
    </row>
    <row r="25" spans="1:22" x14ac:dyDescent="0.25">
      <c r="A25" s="4">
        <v>23</v>
      </c>
      <c r="B25" s="4" t="s">
        <v>30</v>
      </c>
      <c r="C25" s="4" t="s">
        <v>23</v>
      </c>
      <c r="D25" s="4"/>
      <c r="E25" s="4">
        <v>620</v>
      </c>
      <c r="F25" s="4" t="s">
        <v>36</v>
      </c>
      <c r="G25" s="4"/>
      <c r="H25" s="4">
        <v>23</v>
      </c>
      <c r="I25" s="4" t="s">
        <v>30</v>
      </c>
      <c r="J25" s="4">
        <v>1</v>
      </c>
      <c r="K25" s="4"/>
      <c r="L25" s="4">
        <v>-650</v>
      </c>
      <c r="M25" s="4" t="s">
        <v>16</v>
      </c>
      <c r="N25" s="4"/>
      <c r="O25" s="4">
        <f t="shared" si="0"/>
        <v>-30</v>
      </c>
      <c r="P25" s="4">
        <f t="shared" si="1"/>
        <v>-1</v>
      </c>
      <c r="Q25" s="4" t="str">
        <f t="shared" si="2"/>
        <v/>
      </c>
      <c r="R25" s="4">
        <f t="shared" si="3"/>
        <v>1</v>
      </c>
      <c r="T25" s="19" t="s">
        <v>57</v>
      </c>
      <c r="U25" s="19">
        <f>SUM(Q15:Q26)</f>
        <v>8</v>
      </c>
      <c r="V25" s="19">
        <f>SUM(R15:R26)</f>
        <v>2</v>
      </c>
    </row>
    <row r="26" spans="1:22" x14ac:dyDescent="0.25">
      <c r="A26" s="4">
        <v>24</v>
      </c>
      <c r="B26" s="4" t="s">
        <v>32</v>
      </c>
      <c r="C26" s="4" t="s">
        <v>23</v>
      </c>
      <c r="D26" s="4"/>
      <c r="E26" s="4">
        <v>400</v>
      </c>
      <c r="F26" s="4" t="s">
        <v>36</v>
      </c>
      <c r="G26" s="4"/>
      <c r="H26" s="4">
        <v>24</v>
      </c>
      <c r="I26" s="4" t="s">
        <v>32</v>
      </c>
      <c r="J26" s="4">
        <v>1</v>
      </c>
      <c r="K26" s="4"/>
      <c r="L26" s="4">
        <v>-430</v>
      </c>
      <c r="M26" s="4" t="s">
        <v>16</v>
      </c>
      <c r="N26" s="4"/>
      <c r="O26" s="4">
        <f t="shared" si="0"/>
        <v>-30</v>
      </c>
      <c r="P26" s="4">
        <f t="shared" si="1"/>
        <v>-1</v>
      </c>
      <c r="Q26" s="4" t="str">
        <f t="shared" si="2"/>
        <v/>
      </c>
      <c r="R26" s="4">
        <f t="shared" si="3"/>
        <v>1</v>
      </c>
      <c r="T26" s="20" t="s">
        <v>58</v>
      </c>
      <c r="U26" s="20">
        <f>SUM(U24:U25)</f>
        <v>35</v>
      </c>
      <c r="V26" s="20">
        <f>SUM(V24:V25)</f>
        <v>15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1C930-96D5-44BC-9B68-A5BCEC86DF22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" t="s">
        <v>0</v>
      </c>
      <c r="C1" s="2"/>
      <c r="D1" s="1" t="s">
        <v>1</v>
      </c>
      <c r="E1" s="2" t="s">
        <v>81</v>
      </c>
      <c r="K1" s="1" t="s">
        <v>3</v>
      </c>
      <c r="L1" s="2" t="s">
        <v>82</v>
      </c>
    </row>
    <row r="2" spans="1:23" x14ac:dyDescent="0.2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/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/>
      <c r="O2" s="3" t="s">
        <v>11</v>
      </c>
      <c r="P2" s="3" t="s">
        <v>12</v>
      </c>
      <c r="Q2" s="3" t="s">
        <v>13</v>
      </c>
      <c r="R2" s="3" t="s">
        <v>14</v>
      </c>
    </row>
    <row r="3" spans="1:23" x14ac:dyDescent="0.25">
      <c r="A3" s="4">
        <v>1</v>
      </c>
      <c r="B3" s="4" t="s">
        <v>30</v>
      </c>
      <c r="C3" s="4">
        <v>-2</v>
      </c>
      <c r="D3" s="4"/>
      <c r="E3" s="4">
        <v>-100</v>
      </c>
      <c r="F3" s="4" t="s">
        <v>55</v>
      </c>
      <c r="G3" s="4"/>
      <c r="H3" s="4">
        <v>1</v>
      </c>
      <c r="I3" s="4" t="s">
        <v>15</v>
      </c>
      <c r="J3" s="4">
        <v>-2</v>
      </c>
      <c r="K3" s="4"/>
      <c r="L3" s="4">
        <v>-100</v>
      </c>
      <c r="M3" s="4" t="s">
        <v>63</v>
      </c>
      <c r="N3" s="4"/>
      <c r="O3" s="4">
        <f t="shared" ref="O3:O26" si="0">E3 + L3</f>
        <v>-200</v>
      </c>
      <c r="P3" s="4">
        <f t="shared" ref="P3:P26" si="1">VLOOKUP(O3,Impschaal,2)</f>
        <v>-5</v>
      </c>
      <c r="Q3" s="4" t="str">
        <f t="shared" ref="Q3:Q26" si="2">IF(O3&gt;0,P3,"")</f>
        <v/>
      </c>
      <c r="R3" s="4">
        <f t="shared" ref="R3:R26" si="3">IF(O3&lt;0,-1*P3,"")</f>
        <v>5</v>
      </c>
      <c r="S3" s="5"/>
      <c r="T3" s="6" t="s">
        <v>18</v>
      </c>
      <c r="U3" s="6" t="s">
        <v>19</v>
      </c>
      <c r="V3" s="6"/>
      <c r="W3" s="7" t="s">
        <v>20</v>
      </c>
    </row>
    <row r="4" spans="1:23" x14ac:dyDescent="0.25">
      <c r="A4" s="4">
        <v>2</v>
      </c>
      <c r="B4" s="4" t="s">
        <v>15</v>
      </c>
      <c r="C4" s="4">
        <v>-2</v>
      </c>
      <c r="D4" s="4"/>
      <c r="E4" s="4">
        <v>200</v>
      </c>
      <c r="F4" s="4" t="s">
        <v>69</v>
      </c>
      <c r="G4" s="4"/>
      <c r="H4" s="4">
        <v>2</v>
      </c>
      <c r="I4" s="4" t="s">
        <v>42</v>
      </c>
      <c r="J4" s="4">
        <v>3</v>
      </c>
      <c r="K4" s="4"/>
      <c r="L4" s="4">
        <v>200</v>
      </c>
      <c r="M4" s="4" t="s">
        <v>47</v>
      </c>
      <c r="N4" s="4"/>
      <c r="O4" s="4">
        <f t="shared" si="0"/>
        <v>400</v>
      </c>
      <c r="P4" s="4">
        <f t="shared" si="1"/>
        <v>9</v>
      </c>
      <c r="Q4" s="4">
        <f t="shared" si="2"/>
        <v>9</v>
      </c>
      <c r="R4" s="4" t="str">
        <f t="shared" si="3"/>
        <v/>
      </c>
      <c r="S4" s="8"/>
      <c r="W4" s="9"/>
    </row>
    <row r="5" spans="1:23" x14ac:dyDescent="0.25">
      <c r="A5" s="4">
        <v>3</v>
      </c>
      <c r="B5" s="4" t="s">
        <v>30</v>
      </c>
      <c r="C5" s="4">
        <v>-2</v>
      </c>
      <c r="D5" s="4"/>
      <c r="E5" s="4">
        <v>100</v>
      </c>
      <c r="F5" s="4" t="s">
        <v>17</v>
      </c>
      <c r="G5" s="4"/>
      <c r="H5" s="4">
        <v>3</v>
      </c>
      <c r="I5" s="4" t="s">
        <v>30</v>
      </c>
      <c r="J5" s="4">
        <v>-2</v>
      </c>
      <c r="K5" s="4"/>
      <c r="L5" s="4">
        <v>-100</v>
      </c>
      <c r="M5" s="4" t="s">
        <v>16</v>
      </c>
      <c r="N5" s="4"/>
      <c r="O5" s="4">
        <f t="shared" si="0"/>
        <v>0</v>
      </c>
      <c r="P5" s="4">
        <f t="shared" si="1"/>
        <v>0</v>
      </c>
      <c r="Q5" s="4" t="str">
        <f t="shared" si="2"/>
        <v/>
      </c>
      <c r="R5" s="4" t="str">
        <f t="shared" si="3"/>
        <v/>
      </c>
      <c r="S5" s="10" t="s">
        <v>28</v>
      </c>
      <c r="T5" s="11" t="s">
        <v>79</v>
      </c>
      <c r="U5" s="11">
        <f>SUM(Q3:Q26)</f>
        <v>15</v>
      </c>
      <c r="V5" s="11">
        <f>U5 - U6</f>
        <v>-20</v>
      </c>
      <c r="W5" s="12">
        <f>IF(V5&gt;0,VLOOKUP(V5,VPSchaal,10),20-VLOOKUP(V6,VPSchaal,10))</f>
        <v>5.74</v>
      </c>
    </row>
    <row r="6" spans="1:23" x14ac:dyDescent="0.25">
      <c r="A6" s="4">
        <v>4</v>
      </c>
      <c r="B6" s="4" t="s">
        <v>32</v>
      </c>
      <c r="C6" s="4">
        <v>2</v>
      </c>
      <c r="D6" s="4"/>
      <c r="E6" s="4">
        <v>-660</v>
      </c>
      <c r="F6" s="4" t="s">
        <v>33</v>
      </c>
      <c r="G6" s="4"/>
      <c r="H6" s="4">
        <v>4</v>
      </c>
      <c r="I6" s="4" t="s">
        <v>30</v>
      </c>
      <c r="J6" s="4">
        <v>-1</v>
      </c>
      <c r="K6" s="4"/>
      <c r="L6" s="4">
        <v>-100</v>
      </c>
      <c r="M6" s="4" t="s">
        <v>33</v>
      </c>
      <c r="N6" s="4"/>
      <c r="O6" s="4">
        <f t="shared" si="0"/>
        <v>-760</v>
      </c>
      <c r="P6" s="4">
        <f t="shared" si="1"/>
        <v>-13</v>
      </c>
      <c r="Q6" s="4" t="str">
        <f t="shared" si="2"/>
        <v/>
      </c>
      <c r="R6" s="4">
        <f t="shared" si="3"/>
        <v>13</v>
      </c>
      <c r="S6" s="13" t="s">
        <v>34</v>
      </c>
      <c r="T6" s="14" t="s">
        <v>78</v>
      </c>
      <c r="U6" s="14">
        <f>SUM(R3:R26)</f>
        <v>35</v>
      </c>
      <c r="V6" s="14">
        <f>U6 - U5</f>
        <v>20</v>
      </c>
      <c r="W6" s="15">
        <f>IF(V6&gt;0,VLOOKUP(V6,VPSchaal,10),20-VLOOKUP(V5,VPSchaal,10))</f>
        <v>14.26</v>
      </c>
    </row>
    <row r="7" spans="1:23" x14ac:dyDescent="0.25">
      <c r="A7" s="4">
        <v>5</v>
      </c>
      <c r="B7" s="4" t="s">
        <v>32</v>
      </c>
      <c r="C7" s="4">
        <v>1</v>
      </c>
      <c r="D7" s="4"/>
      <c r="E7" s="4">
        <v>-630</v>
      </c>
      <c r="F7" s="4" t="s">
        <v>36</v>
      </c>
      <c r="G7" s="4"/>
      <c r="H7" s="4">
        <v>5</v>
      </c>
      <c r="I7" s="4" t="s">
        <v>15</v>
      </c>
      <c r="J7" s="4" t="s">
        <v>23</v>
      </c>
      <c r="K7" s="4"/>
      <c r="L7" s="4">
        <v>620</v>
      </c>
      <c r="M7" s="4" t="s">
        <v>36</v>
      </c>
      <c r="N7" s="4"/>
      <c r="O7" s="4">
        <f t="shared" si="0"/>
        <v>-10</v>
      </c>
      <c r="P7" s="4">
        <f t="shared" si="1"/>
        <v>0</v>
      </c>
      <c r="Q7" s="4" t="str">
        <f t="shared" si="2"/>
        <v/>
      </c>
      <c r="R7" s="4">
        <f t="shared" si="3"/>
        <v>0</v>
      </c>
    </row>
    <row r="8" spans="1:23" x14ac:dyDescent="0.25">
      <c r="A8" s="4">
        <v>6</v>
      </c>
      <c r="B8" s="4" t="s">
        <v>32</v>
      </c>
      <c r="C8" s="4" t="s">
        <v>23</v>
      </c>
      <c r="D8" s="4"/>
      <c r="E8" s="4">
        <v>-400</v>
      </c>
      <c r="F8" s="4" t="s">
        <v>16</v>
      </c>
      <c r="G8" s="4"/>
      <c r="H8" s="4">
        <v>6</v>
      </c>
      <c r="I8" s="4" t="s">
        <v>30</v>
      </c>
      <c r="J8" s="4">
        <v>1</v>
      </c>
      <c r="K8" s="4"/>
      <c r="L8" s="4">
        <v>450</v>
      </c>
      <c r="M8" s="4" t="s">
        <v>48</v>
      </c>
      <c r="N8" s="4"/>
      <c r="O8" s="4">
        <f t="shared" si="0"/>
        <v>50</v>
      </c>
      <c r="P8" s="4">
        <f t="shared" si="1"/>
        <v>2</v>
      </c>
      <c r="Q8" s="4">
        <f t="shared" si="2"/>
        <v>2</v>
      </c>
      <c r="R8" s="4" t="str">
        <f t="shared" si="3"/>
        <v/>
      </c>
    </row>
    <row r="9" spans="1:23" x14ac:dyDescent="0.25">
      <c r="A9" s="4">
        <v>7</v>
      </c>
      <c r="B9" s="4" t="s">
        <v>40</v>
      </c>
      <c r="C9" s="4" t="s">
        <v>23</v>
      </c>
      <c r="D9" s="4"/>
      <c r="E9" s="4">
        <v>140</v>
      </c>
      <c r="F9" s="4" t="s">
        <v>51</v>
      </c>
      <c r="G9" s="4"/>
      <c r="H9" s="4">
        <v>7</v>
      </c>
      <c r="I9" s="4" t="s">
        <v>21</v>
      </c>
      <c r="J9" s="4">
        <v>-2</v>
      </c>
      <c r="K9" s="4"/>
      <c r="L9" s="4">
        <v>-200</v>
      </c>
      <c r="M9" s="4" t="s">
        <v>55</v>
      </c>
      <c r="N9" s="4"/>
      <c r="O9" s="4">
        <f t="shared" si="0"/>
        <v>-60</v>
      </c>
      <c r="P9" s="4">
        <f t="shared" si="1"/>
        <v>-2</v>
      </c>
      <c r="Q9" s="4" t="str">
        <f t="shared" si="2"/>
        <v/>
      </c>
      <c r="R9" s="4">
        <f t="shared" si="3"/>
        <v>2</v>
      </c>
    </row>
    <row r="10" spans="1:23" x14ac:dyDescent="0.25">
      <c r="A10" s="4">
        <v>8</v>
      </c>
      <c r="B10" s="4" t="s">
        <v>15</v>
      </c>
      <c r="C10" s="4">
        <v>1</v>
      </c>
      <c r="D10" s="4"/>
      <c r="E10" s="4">
        <v>-450</v>
      </c>
      <c r="F10" s="4" t="s">
        <v>36</v>
      </c>
      <c r="G10" s="4"/>
      <c r="H10" s="4">
        <v>8</v>
      </c>
      <c r="I10" s="4" t="s">
        <v>15</v>
      </c>
      <c r="J10" s="4">
        <v>1</v>
      </c>
      <c r="K10" s="4"/>
      <c r="L10" s="4">
        <v>450</v>
      </c>
      <c r="M10" s="4" t="s">
        <v>36</v>
      </c>
      <c r="N10" s="4"/>
      <c r="O10" s="4">
        <f t="shared" si="0"/>
        <v>0</v>
      </c>
      <c r="P10" s="4">
        <f t="shared" si="1"/>
        <v>0</v>
      </c>
      <c r="Q10" s="4" t="str">
        <f t="shared" si="2"/>
        <v/>
      </c>
      <c r="R10" s="4" t="str">
        <f t="shared" si="3"/>
        <v/>
      </c>
    </row>
    <row r="11" spans="1:23" x14ac:dyDescent="0.25">
      <c r="A11" s="4">
        <v>9</v>
      </c>
      <c r="B11" s="4" t="s">
        <v>44</v>
      </c>
      <c r="C11" s="4" t="s">
        <v>23</v>
      </c>
      <c r="D11" s="4"/>
      <c r="E11" s="4">
        <v>110</v>
      </c>
      <c r="F11" s="4" t="s">
        <v>17</v>
      </c>
      <c r="G11" s="4"/>
      <c r="H11" s="4">
        <v>9</v>
      </c>
      <c r="I11" s="4" t="s">
        <v>21</v>
      </c>
      <c r="J11" s="4">
        <v>-1</v>
      </c>
      <c r="K11" s="4"/>
      <c r="L11" s="4">
        <v>-50</v>
      </c>
      <c r="M11" s="4" t="s">
        <v>17</v>
      </c>
      <c r="N11" s="4"/>
      <c r="O11" s="4">
        <f t="shared" si="0"/>
        <v>60</v>
      </c>
      <c r="P11" s="4">
        <f t="shared" si="1"/>
        <v>2</v>
      </c>
      <c r="Q11" s="4">
        <f t="shared" si="2"/>
        <v>2</v>
      </c>
      <c r="R11" s="4" t="str">
        <f t="shared" si="3"/>
        <v/>
      </c>
    </row>
    <row r="12" spans="1:23" x14ac:dyDescent="0.25">
      <c r="A12" s="4">
        <v>10</v>
      </c>
      <c r="B12" s="4" t="s">
        <v>30</v>
      </c>
      <c r="C12" s="4">
        <v>-1</v>
      </c>
      <c r="D12" s="4"/>
      <c r="E12" s="4">
        <v>-100</v>
      </c>
      <c r="F12" s="4" t="s">
        <v>17</v>
      </c>
      <c r="G12" s="4"/>
      <c r="H12" s="4">
        <v>10</v>
      </c>
      <c r="I12" s="4" t="s">
        <v>30</v>
      </c>
      <c r="J12" s="4">
        <v>-1</v>
      </c>
      <c r="K12" s="4"/>
      <c r="L12" s="4">
        <v>100</v>
      </c>
      <c r="M12" s="4" t="s">
        <v>16</v>
      </c>
      <c r="N12" s="4"/>
      <c r="O12" s="4">
        <f t="shared" si="0"/>
        <v>0</v>
      </c>
      <c r="P12" s="4">
        <f t="shared" si="1"/>
        <v>0</v>
      </c>
      <c r="Q12" s="4" t="str">
        <f t="shared" si="2"/>
        <v/>
      </c>
      <c r="R12" s="4" t="str">
        <f t="shared" si="3"/>
        <v/>
      </c>
    </row>
    <row r="13" spans="1:23" x14ac:dyDescent="0.25">
      <c r="A13" s="4">
        <v>11</v>
      </c>
      <c r="B13" s="4" t="s">
        <v>80</v>
      </c>
      <c r="C13" s="4">
        <v>-1</v>
      </c>
      <c r="D13" s="4"/>
      <c r="E13" s="4">
        <v>-100</v>
      </c>
      <c r="F13" s="4" t="s">
        <v>22</v>
      </c>
      <c r="G13" s="4"/>
      <c r="H13" s="4">
        <v>11</v>
      </c>
      <c r="I13" s="4" t="s">
        <v>32</v>
      </c>
      <c r="J13" s="4">
        <v>-4</v>
      </c>
      <c r="K13" s="4"/>
      <c r="L13" s="4">
        <v>-200</v>
      </c>
      <c r="M13" s="4" t="s">
        <v>55</v>
      </c>
      <c r="N13" s="4"/>
      <c r="O13" s="4">
        <f t="shared" si="0"/>
        <v>-300</v>
      </c>
      <c r="P13" s="4">
        <f t="shared" si="1"/>
        <v>-7</v>
      </c>
      <c r="Q13" s="4" t="str">
        <f t="shared" si="2"/>
        <v/>
      </c>
      <c r="R13" s="4">
        <f t="shared" si="3"/>
        <v>7</v>
      </c>
    </row>
    <row r="14" spans="1:23" x14ac:dyDescent="0.25">
      <c r="A14" s="4">
        <v>12</v>
      </c>
      <c r="B14" s="4" t="s">
        <v>30</v>
      </c>
      <c r="C14" s="4">
        <v>-1</v>
      </c>
      <c r="D14" s="4"/>
      <c r="E14" s="4">
        <v>100</v>
      </c>
      <c r="F14" s="4" t="s">
        <v>49</v>
      </c>
      <c r="G14" s="4"/>
      <c r="H14" s="4">
        <v>12</v>
      </c>
      <c r="I14" s="4" t="s">
        <v>71</v>
      </c>
      <c r="J14" s="4">
        <v>-1</v>
      </c>
      <c r="K14" s="4"/>
      <c r="L14" s="4">
        <v>-100</v>
      </c>
      <c r="M14" s="4" t="s">
        <v>47</v>
      </c>
      <c r="N14" s="4"/>
      <c r="O14" s="4">
        <f t="shared" si="0"/>
        <v>0</v>
      </c>
      <c r="P14" s="4">
        <f t="shared" si="1"/>
        <v>0</v>
      </c>
      <c r="Q14" s="4" t="str">
        <f t="shared" si="2"/>
        <v/>
      </c>
      <c r="R14" s="4" t="str">
        <f t="shared" si="3"/>
        <v/>
      </c>
    </row>
    <row r="15" spans="1:23" x14ac:dyDescent="0.25">
      <c r="A15" s="4">
        <v>13</v>
      </c>
      <c r="B15" s="4" t="s">
        <v>32</v>
      </c>
      <c r="C15" s="4" t="s">
        <v>23</v>
      </c>
      <c r="D15" s="4"/>
      <c r="E15" s="4">
        <v>-600</v>
      </c>
      <c r="F15" s="4" t="s">
        <v>36</v>
      </c>
      <c r="G15" s="4"/>
      <c r="H15" s="4">
        <v>13</v>
      </c>
      <c r="I15" s="4" t="s">
        <v>32</v>
      </c>
      <c r="J15" s="4" t="s">
        <v>23</v>
      </c>
      <c r="K15" s="4"/>
      <c r="L15" s="4">
        <v>600</v>
      </c>
      <c r="M15" s="4" t="s">
        <v>36</v>
      </c>
      <c r="N15" s="4"/>
      <c r="O15" s="4">
        <f t="shared" si="0"/>
        <v>0</v>
      </c>
      <c r="P15" s="4">
        <f t="shared" si="1"/>
        <v>0</v>
      </c>
      <c r="Q15" s="4" t="str">
        <f t="shared" si="2"/>
        <v/>
      </c>
      <c r="R15" s="4" t="str">
        <f t="shared" si="3"/>
        <v/>
      </c>
    </row>
    <row r="16" spans="1:23" x14ac:dyDescent="0.25">
      <c r="A16" s="4">
        <v>14</v>
      </c>
      <c r="B16" s="4" t="s">
        <v>30</v>
      </c>
      <c r="C16" s="4" t="s">
        <v>23</v>
      </c>
      <c r="D16" s="4"/>
      <c r="E16" s="4">
        <v>420</v>
      </c>
      <c r="F16" s="4" t="s">
        <v>51</v>
      </c>
      <c r="G16" s="4"/>
      <c r="H16" s="4">
        <v>14</v>
      </c>
      <c r="I16" s="4" t="s">
        <v>30</v>
      </c>
      <c r="J16" s="4">
        <v>1</v>
      </c>
      <c r="K16" s="4"/>
      <c r="L16" s="4">
        <v>-450</v>
      </c>
      <c r="M16" s="4" t="s">
        <v>55</v>
      </c>
      <c r="N16" s="4"/>
      <c r="O16" s="4">
        <f t="shared" si="0"/>
        <v>-30</v>
      </c>
      <c r="P16" s="4">
        <f t="shared" si="1"/>
        <v>-1</v>
      </c>
      <c r="Q16" s="4" t="str">
        <f t="shared" si="2"/>
        <v/>
      </c>
      <c r="R16" s="4">
        <f t="shared" si="3"/>
        <v>1</v>
      </c>
    </row>
    <row r="17" spans="1:22" x14ac:dyDescent="0.25">
      <c r="A17" s="4">
        <v>15</v>
      </c>
      <c r="B17" s="4" t="s">
        <v>50</v>
      </c>
      <c r="C17" s="4">
        <v>2</v>
      </c>
      <c r="D17" s="4"/>
      <c r="E17" s="4">
        <v>-170</v>
      </c>
      <c r="F17" s="4" t="s">
        <v>17</v>
      </c>
      <c r="G17" s="4"/>
      <c r="H17" s="4">
        <v>15</v>
      </c>
      <c r="I17" s="4" t="s">
        <v>50</v>
      </c>
      <c r="J17" s="4">
        <v>2</v>
      </c>
      <c r="K17" s="4"/>
      <c r="L17" s="4">
        <v>170</v>
      </c>
      <c r="M17" s="4" t="s">
        <v>16</v>
      </c>
      <c r="N17" s="4"/>
      <c r="O17" s="4">
        <f t="shared" si="0"/>
        <v>0</v>
      </c>
      <c r="P17" s="4">
        <f t="shared" si="1"/>
        <v>0</v>
      </c>
      <c r="Q17" s="4" t="str">
        <f t="shared" si="2"/>
        <v/>
      </c>
      <c r="R17" s="4" t="str">
        <f t="shared" si="3"/>
        <v/>
      </c>
    </row>
    <row r="18" spans="1:22" x14ac:dyDescent="0.25">
      <c r="A18" s="4">
        <v>16</v>
      </c>
      <c r="B18" s="4" t="s">
        <v>43</v>
      </c>
      <c r="C18" s="4">
        <v>1</v>
      </c>
      <c r="D18" s="4"/>
      <c r="E18" s="4">
        <v>-130</v>
      </c>
      <c r="F18" s="4" t="s">
        <v>36</v>
      </c>
      <c r="G18" s="4"/>
      <c r="H18" s="4">
        <v>16</v>
      </c>
      <c r="I18" s="4" t="s">
        <v>43</v>
      </c>
      <c r="J18" s="4">
        <v>1</v>
      </c>
      <c r="K18" s="4"/>
      <c r="L18" s="4">
        <v>130</v>
      </c>
      <c r="M18" s="4" t="s">
        <v>36</v>
      </c>
      <c r="N18" s="4"/>
      <c r="O18" s="4">
        <f t="shared" si="0"/>
        <v>0</v>
      </c>
      <c r="P18" s="4">
        <f t="shared" si="1"/>
        <v>0</v>
      </c>
      <c r="Q18" s="4" t="str">
        <f t="shared" si="2"/>
        <v/>
      </c>
      <c r="R18" s="4" t="str">
        <f t="shared" si="3"/>
        <v/>
      </c>
    </row>
    <row r="19" spans="1:22" x14ac:dyDescent="0.25">
      <c r="A19" s="4">
        <v>17</v>
      </c>
      <c r="B19" s="4" t="s">
        <v>21</v>
      </c>
      <c r="C19" s="4">
        <v>-1</v>
      </c>
      <c r="D19" s="4"/>
      <c r="E19" s="4">
        <v>-50</v>
      </c>
      <c r="F19" s="4" t="s">
        <v>47</v>
      </c>
      <c r="G19" s="4"/>
      <c r="H19" s="4">
        <v>17</v>
      </c>
      <c r="I19" s="4" t="s">
        <v>42</v>
      </c>
      <c r="J19" s="4" t="s">
        <v>23</v>
      </c>
      <c r="K19" s="4"/>
      <c r="L19" s="4">
        <v>-110</v>
      </c>
      <c r="M19" s="4" t="s">
        <v>16</v>
      </c>
      <c r="N19" s="4"/>
      <c r="O19" s="4">
        <f t="shared" si="0"/>
        <v>-160</v>
      </c>
      <c r="P19" s="4">
        <f t="shared" si="1"/>
        <v>-4</v>
      </c>
      <c r="Q19" s="4" t="str">
        <f t="shared" si="2"/>
        <v/>
      </c>
      <c r="R19" s="4">
        <f t="shared" si="3"/>
        <v>4</v>
      </c>
    </row>
    <row r="20" spans="1:22" x14ac:dyDescent="0.25">
      <c r="A20" s="4">
        <v>18</v>
      </c>
      <c r="B20" s="4" t="s">
        <v>32</v>
      </c>
      <c r="C20" s="4">
        <v>2</v>
      </c>
      <c r="D20" s="4"/>
      <c r="E20" s="4">
        <v>-460</v>
      </c>
      <c r="F20" s="4" t="s">
        <v>36</v>
      </c>
      <c r="G20" s="4"/>
      <c r="H20" s="4">
        <v>18</v>
      </c>
      <c r="I20" s="4" t="s">
        <v>32</v>
      </c>
      <c r="J20" s="4">
        <v>2</v>
      </c>
      <c r="K20" s="4"/>
      <c r="L20" s="4">
        <v>460</v>
      </c>
      <c r="M20" s="4" t="s">
        <v>36</v>
      </c>
      <c r="N20" s="4"/>
      <c r="O20" s="4">
        <f t="shared" si="0"/>
        <v>0</v>
      </c>
      <c r="P20" s="4">
        <f t="shared" si="1"/>
        <v>0</v>
      </c>
      <c r="Q20" s="4" t="str">
        <f t="shared" si="2"/>
        <v/>
      </c>
      <c r="R20" s="4" t="str">
        <f t="shared" si="3"/>
        <v/>
      </c>
    </row>
    <row r="21" spans="1:22" x14ac:dyDescent="0.25">
      <c r="A21" s="4">
        <v>19</v>
      </c>
      <c r="B21" s="4" t="s">
        <v>30</v>
      </c>
      <c r="C21" s="4" t="s">
        <v>23</v>
      </c>
      <c r="D21" s="4"/>
      <c r="E21" s="4">
        <v>-620</v>
      </c>
      <c r="F21" s="4" t="s">
        <v>36</v>
      </c>
      <c r="G21" s="4"/>
      <c r="H21" s="4">
        <v>19</v>
      </c>
      <c r="I21" s="4" t="s">
        <v>30</v>
      </c>
      <c r="J21" s="4" t="s">
        <v>23</v>
      </c>
      <c r="K21" s="4"/>
      <c r="L21" s="4">
        <v>620</v>
      </c>
      <c r="M21" s="4" t="s">
        <v>36</v>
      </c>
      <c r="N21" s="4"/>
      <c r="O21" s="4">
        <f t="shared" si="0"/>
        <v>0</v>
      </c>
      <c r="P21" s="4">
        <f t="shared" si="1"/>
        <v>0</v>
      </c>
      <c r="Q21" s="4" t="str">
        <f t="shared" si="2"/>
        <v/>
      </c>
      <c r="R21" s="4" t="str">
        <f t="shared" si="3"/>
        <v/>
      </c>
    </row>
    <row r="22" spans="1:22" x14ac:dyDescent="0.25">
      <c r="A22" s="4">
        <v>20</v>
      </c>
      <c r="B22" s="4" t="s">
        <v>32</v>
      </c>
      <c r="C22" s="4">
        <v>1</v>
      </c>
      <c r="D22" s="4"/>
      <c r="E22" s="4">
        <v>-630</v>
      </c>
      <c r="F22" s="4" t="s">
        <v>16</v>
      </c>
      <c r="G22" s="4"/>
      <c r="H22" s="4">
        <v>20</v>
      </c>
      <c r="I22" s="4" t="s">
        <v>32</v>
      </c>
      <c r="J22" s="4" t="s">
        <v>23</v>
      </c>
      <c r="K22" s="4"/>
      <c r="L22" s="4">
        <v>600</v>
      </c>
      <c r="M22" s="4" t="s">
        <v>36</v>
      </c>
      <c r="N22" s="4"/>
      <c r="O22" s="4">
        <f t="shared" si="0"/>
        <v>-30</v>
      </c>
      <c r="P22" s="4">
        <f t="shared" si="1"/>
        <v>-1</v>
      </c>
      <c r="Q22" s="4" t="str">
        <f t="shared" si="2"/>
        <v/>
      </c>
      <c r="R22" s="4">
        <f t="shared" si="3"/>
        <v>1</v>
      </c>
      <c r="U22" s="16" t="s">
        <v>19</v>
      </c>
      <c r="V22" s="16"/>
    </row>
    <row r="23" spans="1:22" x14ac:dyDescent="0.25">
      <c r="A23" s="4">
        <v>21</v>
      </c>
      <c r="B23" s="4" t="s">
        <v>32</v>
      </c>
      <c r="C23" s="4">
        <v>3</v>
      </c>
      <c r="D23" s="4"/>
      <c r="E23" s="4">
        <v>-490</v>
      </c>
      <c r="F23" s="4" t="s">
        <v>63</v>
      </c>
      <c r="G23" s="4"/>
      <c r="H23" s="4">
        <v>21</v>
      </c>
      <c r="I23" s="4" t="s">
        <v>32</v>
      </c>
      <c r="J23" s="4">
        <v>1</v>
      </c>
      <c r="K23" s="4"/>
      <c r="L23" s="4">
        <v>430</v>
      </c>
      <c r="M23" s="4" t="s">
        <v>36</v>
      </c>
      <c r="N23" s="4"/>
      <c r="O23" s="4">
        <f t="shared" si="0"/>
        <v>-60</v>
      </c>
      <c r="P23" s="4">
        <f t="shared" si="1"/>
        <v>-2</v>
      </c>
      <c r="Q23" s="4" t="str">
        <f t="shared" si="2"/>
        <v/>
      </c>
      <c r="R23" s="4">
        <f t="shared" si="3"/>
        <v>2</v>
      </c>
      <c r="U23" s="17" t="s">
        <v>52</v>
      </c>
      <c r="V23" s="17" t="s">
        <v>53</v>
      </c>
    </row>
    <row r="24" spans="1:22" x14ac:dyDescent="0.25">
      <c r="A24" s="4">
        <v>22</v>
      </c>
      <c r="B24" s="4" t="s">
        <v>32</v>
      </c>
      <c r="C24" s="4">
        <v>-1</v>
      </c>
      <c r="D24" s="4"/>
      <c r="E24" s="4">
        <v>-50</v>
      </c>
      <c r="F24" s="4" t="s">
        <v>55</v>
      </c>
      <c r="G24" s="4"/>
      <c r="H24" s="4">
        <v>22</v>
      </c>
      <c r="I24" s="4" t="s">
        <v>71</v>
      </c>
      <c r="J24" s="4">
        <v>-1</v>
      </c>
      <c r="K24" s="4"/>
      <c r="L24" s="4">
        <v>50</v>
      </c>
      <c r="M24" s="4" t="s">
        <v>48</v>
      </c>
      <c r="N24" s="4"/>
      <c r="O24" s="4">
        <f t="shared" si="0"/>
        <v>0</v>
      </c>
      <c r="P24" s="4">
        <f t="shared" si="1"/>
        <v>0</v>
      </c>
      <c r="Q24" s="4" t="str">
        <f t="shared" si="2"/>
        <v/>
      </c>
      <c r="R24" s="4" t="str">
        <f t="shared" si="3"/>
        <v/>
      </c>
      <c r="T24" s="18" t="s">
        <v>56</v>
      </c>
      <c r="U24" s="18">
        <f>SUM(Q3:Q14)</f>
        <v>13</v>
      </c>
      <c r="V24" s="18">
        <f>SUM(R3:R14)</f>
        <v>27</v>
      </c>
    </row>
    <row r="25" spans="1:22" x14ac:dyDescent="0.25">
      <c r="A25" s="4">
        <v>23</v>
      </c>
      <c r="B25" s="4" t="s">
        <v>30</v>
      </c>
      <c r="C25" s="4">
        <v>1</v>
      </c>
      <c r="D25" s="4"/>
      <c r="E25" s="4">
        <v>650</v>
      </c>
      <c r="F25" s="4" t="s">
        <v>17</v>
      </c>
      <c r="G25" s="4"/>
      <c r="H25" s="4">
        <v>23</v>
      </c>
      <c r="I25" s="4" t="s">
        <v>30</v>
      </c>
      <c r="J25" s="4" t="s">
        <v>23</v>
      </c>
      <c r="K25" s="4"/>
      <c r="L25" s="4">
        <v>-620</v>
      </c>
      <c r="M25" s="4" t="s">
        <v>36</v>
      </c>
      <c r="N25" s="4"/>
      <c r="O25" s="4">
        <f t="shared" si="0"/>
        <v>30</v>
      </c>
      <c r="P25" s="4">
        <f t="shared" si="1"/>
        <v>1</v>
      </c>
      <c r="Q25" s="4">
        <f t="shared" si="2"/>
        <v>1</v>
      </c>
      <c r="R25" s="4" t="str">
        <f t="shared" si="3"/>
        <v/>
      </c>
      <c r="T25" s="19" t="s">
        <v>57</v>
      </c>
      <c r="U25" s="19">
        <f>SUM(Q15:Q26)</f>
        <v>2</v>
      </c>
      <c r="V25" s="19">
        <f>SUM(R15:R26)</f>
        <v>8</v>
      </c>
    </row>
    <row r="26" spans="1:22" x14ac:dyDescent="0.25">
      <c r="A26" s="4">
        <v>24</v>
      </c>
      <c r="B26" s="4" t="s">
        <v>32</v>
      </c>
      <c r="C26" s="4">
        <v>1</v>
      </c>
      <c r="D26" s="4"/>
      <c r="E26" s="4">
        <v>430</v>
      </c>
      <c r="F26" s="4" t="s">
        <v>17</v>
      </c>
      <c r="G26" s="4"/>
      <c r="H26" s="4">
        <v>24</v>
      </c>
      <c r="I26" s="4" t="s">
        <v>32</v>
      </c>
      <c r="J26" s="4" t="s">
        <v>23</v>
      </c>
      <c r="K26" s="4"/>
      <c r="L26" s="4">
        <v>-400</v>
      </c>
      <c r="M26" s="4" t="s">
        <v>36</v>
      </c>
      <c r="N26" s="4"/>
      <c r="O26" s="4">
        <f t="shared" si="0"/>
        <v>30</v>
      </c>
      <c r="P26" s="4">
        <f t="shared" si="1"/>
        <v>1</v>
      </c>
      <c r="Q26" s="4">
        <f t="shared" si="2"/>
        <v>1</v>
      </c>
      <c r="R26" s="4" t="str">
        <f t="shared" si="3"/>
        <v/>
      </c>
      <c r="T26" s="20" t="s">
        <v>58</v>
      </c>
      <c r="U26" s="20">
        <f>SUM(U24:U25)</f>
        <v>15</v>
      </c>
      <c r="V26" s="20">
        <f>SUM(V24:V25)</f>
        <v>35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EA400-DAD0-48EC-ACE7-017A07445407}">
  <dimension ref="A1:W26"/>
  <sheetViews>
    <sheetView workbookViewId="0"/>
  </sheetViews>
  <sheetFormatPr defaultRowHeight="15" x14ac:dyDescent="0.25"/>
  <cols>
    <col min="20" max="20" width="15.5703125" customWidth="1"/>
  </cols>
  <sheetData>
    <row r="1" spans="1:23" x14ac:dyDescent="0.25">
      <c r="B1" s="1" t="s">
        <v>0</v>
      </c>
      <c r="C1" s="2"/>
      <c r="D1" s="1" t="s">
        <v>1</v>
      </c>
      <c r="E1" s="2" t="s">
        <v>83</v>
      </c>
      <c r="K1" s="1" t="s">
        <v>3</v>
      </c>
      <c r="L1" s="2" t="s">
        <v>84</v>
      </c>
    </row>
    <row r="2" spans="1:23" x14ac:dyDescent="0.2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/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/>
      <c r="O2" s="3" t="s">
        <v>11</v>
      </c>
      <c r="P2" s="3" t="s">
        <v>12</v>
      </c>
      <c r="Q2" s="3" t="s">
        <v>13</v>
      </c>
      <c r="R2" s="3" t="s">
        <v>14</v>
      </c>
    </row>
    <row r="3" spans="1:23" x14ac:dyDescent="0.25">
      <c r="A3" s="4">
        <v>1</v>
      </c>
      <c r="B3" s="4" t="s">
        <v>85</v>
      </c>
      <c r="C3" s="4">
        <v>-2</v>
      </c>
      <c r="D3" s="4"/>
      <c r="E3" s="4">
        <v>300</v>
      </c>
      <c r="F3" s="4" t="s">
        <v>31</v>
      </c>
      <c r="G3" s="4"/>
      <c r="H3" s="4">
        <v>1</v>
      </c>
      <c r="I3" s="4" t="s">
        <v>15</v>
      </c>
      <c r="J3" s="4">
        <v>-1</v>
      </c>
      <c r="K3" s="4"/>
      <c r="L3" s="4">
        <v>50</v>
      </c>
      <c r="M3" s="4" t="s">
        <v>17</v>
      </c>
      <c r="N3" s="4"/>
      <c r="O3" s="4">
        <f t="shared" ref="O3:O26" si="0">E3 + L3</f>
        <v>350</v>
      </c>
      <c r="P3" s="4">
        <f t="shared" ref="P3:P26" si="1">VLOOKUP(O3,Impschaal,2)</f>
        <v>8</v>
      </c>
      <c r="Q3" s="4">
        <f t="shared" ref="Q3:Q26" si="2">IF(O3&gt;0,P3,"")</f>
        <v>8</v>
      </c>
      <c r="R3" s="4" t="str">
        <f t="shared" ref="R3:R26" si="3">IF(O3&lt;0,-1*P3,"")</f>
        <v/>
      </c>
      <c r="S3" s="5"/>
      <c r="T3" s="6" t="s">
        <v>18</v>
      </c>
      <c r="U3" s="6" t="s">
        <v>19</v>
      </c>
      <c r="V3" s="6"/>
      <c r="W3" s="7" t="s">
        <v>20</v>
      </c>
    </row>
    <row r="4" spans="1:23" x14ac:dyDescent="0.25">
      <c r="A4" s="4">
        <v>2</v>
      </c>
      <c r="B4" s="4" t="s">
        <v>15</v>
      </c>
      <c r="C4" s="4" t="s">
        <v>23</v>
      </c>
      <c r="D4" s="4"/>
      <c r="E4" s="4">
        <v>620</v>
      </c>
      <c r="F4" s="4" t="s">
        <v>41</v>
      </c>
      <c r="G4" s="4"/>
      <c r="H4" s="4">
        <v>2</v>
      </c>
      <c r="I4" s="4" t="s">
        <v>32</v>
      </c>
      <c r="J4" s="4">
        <v>1</v>
      </c>
      <c r="K4" s="4"/>
      <c r="L4" s="4">
        <v>-630</v>
      </c>
      <c r="M4" s="4" t="s">
        <v>24</v>
      </c>
      <c r="N4" s="4"/>
      <c r="O4" s="4">
        <f t="shared" si="0"/>
        <v>-10</v>
      </c>
      <c r="P4" s="4">
        <f t="shared" si="1"/>
        <v>0</v>
      </c>
      <c r="Q4" s="4" t="str">
        <f t="shared" si="2"/>
        <v/>
      </c>
      <c r="R4" s="4">
        <f t="shared" si="3"/>
        <v>0</v>
      </c>
      <c r="S4" s="8"/>
      <c r="W4" s="9"/>
    </row>
    <row r="5" spans="1:23" x14ac:dyDescent="0.25">
      <c r="A5" s="4">
        <v>3</v>
      </c>
      <c r="B5" s="4" t="s">
        <v>15</v>
      </c>
      <c r="C5" s="4">
        <v>-3</v>
      </c>
      <c r="D5" s="4"/>
      <c r="E5" s="4">
        <v>-150</v>
      </c>
      <c r="F5" s="4" t="s">
        <v>55</v>
      </c>
      <c r="G5" s="4"/>
      <c r="H5" s="4">
        <v>3</v>
      </c>
      <c r="I5" s="4" t="s">
        <v>44</v>
      </c>
      <c r="J5" s="4">
        <v>-2</v>
      </c>
      <c r="K5" s="4"/>
      <c r="L5" s="4">
        <v>-200</v>
      </c>
      <c r="M5" s="4" t="s">
        <v>26</v>
      </c>
      <c r="N5" s="4"/>
      <c r="O5" s="4">
        <f t="shared" si="0"/>
        <v>-350</v>
      </c>
      <c r="P5" s="4">
        <f t="shared" si="1"/>
        <v>-8</v>
      </c>
      <c r="Q5" s="4" t="str">
        <f t="shared" si="2"/>
        <v/>
      </c>
      <c r="R5" s="4">
        <f t="shared" si="3"/>
        <v>8</v>
      </c>
      <c r="S5" s="10" t="s">
        <v>28</v>
      </c>
      <c r="T5" s="11" t="s">
        <v>86</v>
      </c>
      <c r="U5" s="11">
        <f>SUM(Q3:Q26)</f>
        <v>54</v>
      </c>
      <c r="V5" s="11">
        <f>U5 - U6</f>
        <v>22</v>
      </c>
      <c r="W5" s="12">
        <f>IF(V5&gt;0,VLOOKUP(V5,VPSchaal,10),20-VLOOKUP(V6,VPSchaal,10))</f>
        <v>14.6</v>
      </c>
    </row>
    <row r="6" spans="1:23" x14ac:dyDescent="0.25">
      <c r="A6" s="4">
        <v>4</v>
      </c>
      <c r="B6" s="4" t="s">
        <v>32</v>
      </c>
      <c r="C6" s="4">
        <v>2</v>
      </c>
      <c r="D6" s="4"/>
      <c r="E6" s="4">
        <v>660</v>
      </c>
      <c r="F6" s="4" t="s">
        <v>39</v>
      </c>
      <c r="G6" s="4"/>
      <c r="H6" s="4">
        <v>4</v>
      </c>
      <c r="I6" s="4" t="s">
        <v>30</v>
      </c>
      <c r="J6" s="4">
        <v>-1</v>
      </c>
      <c r="K6" s="4"/>
      <c r="L6" s="4">
        <v>100</v>
      </c>
      <c r="M6" s="4" t="s">
        <v>39</v>
      </c>
      <c r="N6" s="4"/>
      <c r="O6" s="4">
        <f t="shared" si="0"/>
        <v>760</v>
      </c>
      <c r="P6" s="4">
        <f t="shared" si="1"/>
        <v>13</v>
      </c>
      <c r="Q6" s="4">
        <f t="shared" si="2"/>
        <v>13</v>
      </c>
      <c r="R6" s="4" t="str">
        <f t="shared" si="3"/>
        <v/>
      </c>
      <c r="S6" s="13" t="s">
        <v>34</v>
      </c>
      <c r="T6" s="14" t="s">
        <v>87</v>
      </c>
      <c r="U6" s="14">
        <f>SUM(R3:R26)</f>
        <v>32</v>
      </c>
      <c r="V6" s="14">
        <f>U6 - U5</f>
        <v>-22</v>
      </c>
      <c r="W6" s="15">
        <f>IF(V6&gt;0,VLOOKUP(V6,VPSchaal,10),20-VLOOKUP(V5,VPSchaal,10))</f>
        <v>5.4</v>
      </c>
    </row>
    <row r="7" spans="1:23" x14ac:dyDescent="0.25">
      <c r="A7" s="4">
        <v>5</v>
      </c>
      <c r="B7" s="4" t="s">
        <v>15</v>
      </c>
      <c r="C7" s="4" t="s">
        <v>23</v>
      </c>
      <c r="D7" s="4"/>
      <c r="E7" s="4">
        <v>620</v>
      </c>
      <c r="F7" s="4" t="s">
        <v>36</v>
      </c>
      <c r="G7" s="4"/>
      <c r="H7" s="4">
        <v>5</v>
      </c>
      <c r="I7" s="4" t="s">
        <v>32</v>
      </c>
      <c r="J7" s="4">
        <v>2</v>
      </c>
      <c r="K7" s="4"/>
      <c r="L7" s="4">
        <v>-660</v>
      </c>
      <c r="M7" s="4" t="s">
        <v>16</v>
      </c>
      <c r="N7" s="4"/>
      <c r="O7" s="4">
        <f t="shared" si="0"/>
        <v>-40</v>
      </c>
      <c r="P7" s="4">
        <f t="shared" si="1"/>
        <v>-1</v>
      </c>
      <c r="Q7" s="4" t="str">
        <f t="shared" si="2"/>
        <v/>
      </c>
      <c r="R7" s="4">
        <f t="shared" si="3"/>
        <v>1</v>
      </c>
    </row>
    <row r="8" spans="1:23" x14ac:dyDescent="0.25">
      <c r="A8" s="4">
        <v>6</v>
      </c>
      <c r="B8" s="4" t="s">
        <v>32</v>
      </c>
      <c r="C8" s="4">
        <v>1</v>
      </c>
      <c r="D8" s="4"/>
      <c r="E8" s="4">
        <v>430</v>
      </c>
      <c r="F8" s="4" t="s">
        <v>51</v>
      </c>
      <c r="G8" s="4"/>
      <c r="H8" s="4">
        <v>6</v>
      </c>
      <c r="I8" s="4" t="s">
        <v>32</v>
      </c>
      <c r="J8" s="4" t="s">
        <v>23</v>
      </c>
      <c r="K8" s="4"/>
      <c r="L8" s="4">
        <v>-400</v>
      </c>
      <c r="M8" s="4" t="s">
        <v>16</v>
      </c>
      <c r="N8" s="4"/>
      <c r="O8" s="4">
        <f t="shared" si="0"/>
        <v>30</v>
      </c>
      <c r="P8" s="4">
        <f t="shared" si="1"/>
        <v>1</v>
      </c>
      <c r="Q8" s="4">
        <f t="shared" si="2"/>
        <v>1</v>
      </c>
      <c r="R8" s="4" t="str">
        <f t="shared" si="3"/>
        <v/>
      </c>
    </row>
    <row r="9" spans="1:23" x14ac:dyDescent="0.25">
      <c r="A9" s="4">
        <v>7</v>
      </c>
      <c r="B9" s="4" t="s">
        <v>21</v>
      </c>
      <c r="C9" s="4">
        <v>-2</v>
      </c>
      <c r="D9" s="4"/>
      <c r="E9" s="4">
        <v>-200</v>
      </c>
      <c r="F9" s="4" t="s">
        <v>55</v>
      </c>
      <c r="G9" s="4"/>
      <c r="H9" s="4">
        <v>7</v>
      </c>
      <c r="I9" s="4" t="s">
        <v>21</v>
      </c>
      <c r="J9" s="4">
        <v>-2</v>
      </c>
      <c r="K9" s="4"/>
      <c r="L9" s="4">
        <v>200</v>
      </c>
      <c r="M9" s="4" t="s">
        <v>48</v>
      </c>
      <c r="N9" s="4"/>
      <c r="O9" s="4">
        <f t="shared" si="0"/>
        <v>0</v>
      </c>
      <c r="P9" s="4">
        <f t="shared" si="1"/>
        <v>0</v>
      </c>
      <c r="Q9" s="4" t="str">
        <f t="shared" si="2"/>
        <v/>
      </c>
      <c r="R9" s="4" t="str">
        <f t="shared" si="3"/>
        <v/>
      </c>
    </row>
    <row r="10" spans="1:23" x14ac:dyDescent="0.25">
      <c r="A10" s="4">
        <v>8</v>
      </c>
      <c r="B10" s="4" t="s">
        <v>15</v>
      </c>
      <c r="C10" s="4">
        <v>1</v>
      </c>
      <c r="D10" s="4"/>
      <c r="E10" s="4">
        <v>450</v>
      </c>
      <c r="F10" s="4" t="s">
        <v>36</v>
      </c>
      <c r="G10" s="4"/>
      <c r="H10" s="4">
        <v>8</v>
      </c>
      <c r="I10" s="4" t="s">
        <v>15</v>
      </c>
      <c r="J10" s="4">
        <v>1</v>
      </c>
      <c r="K10" s="4"/>
      <c r="L10" s="4">
        <v>-450</v>
      </c>
      <c r="M10" s="4" t="s">
        <v>36</v>
      </c>
      <c r="N10" s="4"/>
      <c r="O10" s="4">
        <f t="shared" si="0"/>
        <v>0</v>
      </c>
      <c r="P10" s="4">
        <f t="shared" si="1"/>
        <v>0</v>
      </c>
      <c r="Q10" s="4" t="str">
        <f t="shared" si="2"/>
        <v/>
      </c>
      <c r="R10" s="4" t="str">
        <f t="shared" si="3"/>
        <v/>
      </c>
    </row>
    <row r="11" spans="1:23" x14ac:dyDescent="0.25">
      <c r="A11" s="4">
        <v>9</v>
      </c>
      <c r="B11" s="4" t="s">
        <v>21</v>
      </c>
      <c r="C11" s="4">
        <v>-1</v>
      </c>
      <c r="D11" s="4"/>
      <c r="E11" s="4">
        <v>-50</v>
      </c>
      <c r="F11" s="4" t="s">
        <v>17</v>
      </c>
      <c r="G11" s="4"/>
      <c r="H11" s="4">
        <v>9</v>
      </c>
      <c r="I11" s="4" t="s">
        <v>37</v>
      </c>
      <c r="J11" s="4" t="s">
        <v>23</v>
      </c>
      <c r="K11" s="4"/>
      <c r="L11" s="4">
        <v>-470</v>
      </c>
      <c r="M11" s="4" t="s">
        <v>66</v>
      </c>
      <c r="N11" s="4"/>
      <c r="O11" s="4">
        <f t="shared" si="0"/>
        <v>-520</v>
      </c>
      <c r="P11" s="4">
        <f t="shared" si="1"/>
        <v>-11</v>
      </c>
      <c r="Q11" s="4" t="str">
        <f t="shared" si="2"/>
        <v/>
      </c>
      <c r="R11" s="4">
        <f t="shared" si="3"/>
        <v>11</v>
      </c>
    </row>
    <row r="12" spans="1:23" x14ac:dyDescent="0.25">
      <c r="A12" s="4">
        <v>10</v>
      </c>
      <c r="B12" s="4" t="s">
        <v>30</v>
      </c>
      <c r="C12" s="4">
        <v>-2</v>
      </c>
      <c r="D12" s="4"/>
      <c r="E12" s="4">
        <v>200</v>
      </c>
      <c r="F12" s="4" t="s">
        <v>51</v>
      </c>
      <c r="G12" s="4"/>
      <c r="H12" s="4">
        <v>10</v>
      </c>
      <c r="I12" s="4" t="s">
        <v>30</v>
      </c>
      <c r="J12" s="4">
        <v>-2</v>
      </c>
      <c r="K12" s="4"/>
      <c r="L12" s="4">
        <v>-200</v>
      </c>
      <c r="M12" s="4" t="s">
        <v>63</v>
      </c>
      <c r="N12" s="4"/>
      <c r="O12" s="4">
        <f t="shared" si="0"/>
        <v>0</v>
      </c>
      <c r="P12" s="4">
        <f t="shared" si="1"/>
        <v>0</v>
      </c>
      <c r="Q12" s="4" t="str">
        <f t="shared" si="2"/>
        <v/>
      </c>
      <c r="R12" s="4" t="str">
        <f t="shared" si="3"/>
        <v/>
      </c>
    </row>
    <row r="13" spans="1:23" x14ac:dyDescent="0.25">
      <c r="A13" s="4">
        <v>11</v>
      </c>
      <c r="B13" s="4" t="s">
        <v>71</v>
      </c>
      <c r="C13" s="4">
        <v>-4</v>
      </c>
      <c r="D13" s="4"/>
      <c r="E13" s="4">
        <v>-200</v>
      </c>
      <c r="F13" s="4" t="s">
        <v>55</v>
      </c>
      <c r="G13" s="4"/>
      <c r="H13" s="4">
        <v>11</v>
      </c>
      <c r="I13" s="4" t="s">
        <v>32</v>
      </c>
      <c r="J13" s="4">
        <v>-3</v>
      </c>
      <c r="K13" s="4"/>
      <c r="L13" s="4">
        <v>150</v>
      </c>
      <c r="M13" s="4" t="s">
        <v>51</v>
      </c>
      <c r="N13" s="4"/>
      <c r="O13" s="4">
        <f t="shared" si="0"/>
        <v>-50</v>
      </c>
      <c r="P13" s="4">
        <f t="shared" si="1"/>
        <v>-2</v>
      </c>
      <c r="Q13" s="4" t="str">
        <f t="shared" si="2"/>
        <v/>
      </c>
      <c r="R13" s="4">
        <f t="shared" si="3"/>
        <v>2</v>
      </c>
    </row>
    <row r="14" spans="1:23" x14ac:dyDescent="0.25">
      <c r="A14" s="4">
        <v>12</v>
      </c>
      <c r="B14" s="4" t="s">
        <v>40</v>
      </c>
      <c r="C14" s="4">
        <v>1</v>
      </c>
      <c r="D14" s="4"/>
      <c r="E14" s="4">
        <v>170</v>
      </c>
      <c r="F14" s="4" t="s">
        <v>49</v>
      </c>
      <c r="G14" s="4"/>
      <c r="H14" s="4">
        <v>12</v>
      </c>
      <c r="I14" s="4" t="s">
        <v>21</v>
      </c>
      <c r="J14" s="4">
        <v>-2</v>
      </c>
      <c r="K14" s="4"/>
      <c r="L14" s="4">
        <v>-100</v>
      </c>
      <c r="M14" s="4" t="s">
        <v>63</v>
      </c>
      <c r="N14" s="4"/>
      <c r="O14" s="4">
        <f t="shared" si="0"/>
        <v>70</v>
      </c>
      <c r="P14" s="4">
        <f t="shared" si="1"/>
        <v>2</v>
      </c>
      <c r="Q14" s="4">
        <f t="shared" si="2"/>
        <v>2</v>
      </c>
      <c r="R14" s="4" t="str">
        <f t="shared" si="3"/>
        <v/>
      </c>
    </row>
    <row r="15" spans="1:23" x14ac:dyDescent="0.25">
      <c r="A15" s="4">
        <v>13</v>
      </c>
      <c r="B15" s="4" t="s">
        <v>15</v>
      </c>
      <c r="C15" s="4">
        <v>1</v>
      </c>
      <c r="D15" s="4"/>
      <c r="E15" s="4">
        <v>-650</v>
      </c>
      <c r="F15" s="4" t="s">
        <v>16</v>
      </c>
      <c r="G15" s="4"/>
      <c r="H15" s="4">
        <v>13</v>
      </c>
      <c r="I15" s="4" t="s">
        <v>32</v>
      </c>
      <c r="J15" s="4" t="s">
        <v>23</v>
      </c>
      <c r="K15" s="4"/>
      <c r="L15" s="4">
        <v>600</v>
      </c>
      <c r="M15" s="4" t="s">
        <v>36</v>
      </c>
      <c r="N15" s="4"/>
      <c r="O15" s="4">
        <f t="shared" si="0"/>
        <v>-50</v>
      </c>
      <c r="P15" s="4">
        <f t="shared" si="1"/>
        <v>-2</v>
      </c>
      <c r="Q15" s="4" t="str">
        <f t="shared" si="2"/>
        <v/>
      </c>
      <c r="R15" s="4">
        <f t="shared" si="3"/>
        <v>2</v>
      </c>
    </row>
    <row r="16" spans="1:23" x14ac:dyDescent="0.25">
      <c r="A16" s="4">
        <v>14</v>
      </c>
      <c r="B16" s="4" t="s">
        <v>40</v>
      </c>
      <c r="C16" s="4">
        <v>2</v>
      </c>
      <c r="D16" s="4"/>
      <c r="E16" s="4">
        <v>200</v>
      </c>
      <c r="F16" s="4" t="s">
        <v>47</v>
      </c>
      <c r="G16" s="4"/>
      <c r="H16" s="4">
        <v>14</v>
      </c>
      <c r="I16" s="4" t="s">
        <v>32</v>
      </c>
      <c r="J16" s="4">
        <v>1</v>
      </c>
      <c r="K16" s="4"/>
      <c r="L16" s="4">
        <v>-430</v>
      </c>
      <c r="M16" s="4" t="s">
        <v>63</v>
      </c>
      <c r="N16" s="4"/>
      <c r="O16" s="4">
        <f t="shared" si="0"/>
        <v>-230</v>
      </c>
      <c r="P16" s="4">
        <f t="shared" si="1"/>
        <v>-6</v>
      </c>
      <c r="Q16" s="4" t="str">
        <f t="shared" si="2"/>
        <v/>
      </c>
      <c r="R16" s="4">
        <f t="shared" si="3"/>
        <v>6</v>
      </c>
    </row>
    <row r="17" spans="1:22" x14ac:dyDescent="0.25">
      <c r="A17" s="4">
        <v>15</v>
      </c>
      <c r="B17" s="4" t="s">
        <v>50</v>
      </c>
      <c r="C17" s="4">
        <v>2</v>
      </c>
      <c r="D17" s="4"/>
      <c r="E17" s="4">
        <v>-170</v>
      </c>
      <c r="F17" s="4" t="s">
        <v>17</v>
      </c>
      <c r="G17" s="4"/>
      <c r="H17" s="4">
        <v>15</v>
      </c>
      <c r="I17" s="4" t="s">
        <v>40</v>
      </c>
      <c r="J17" s="4">
        <v>1</v>
      </c>
      <c r="K17" s="4"/>
      <c r="L17" s="4">
        <v>170</v>
      </c>
      <c r="M17" s="4" t="s">
        <v>16</v>
      </c>
      <c r="N17" s="4"/>
      <c r="O17" s="4">
        <f t="shared" si="0"/>
        <v>0</v>
      </c>
      <c r="P17" s="4">
        <f t="shared" si="1"/>
        <v>0</v>
      </c>
      <c r="Q17" s="4" t="str">
        <f t="shared" si="2"/>
        <v/>
      </c>
      <c r="R17" s="4" t="str">
        <f t="shared" si="3"/>
        <v/>
      </c>
    </row>
    <row r="18" spans="1:22" x14ac:dyDescent="0.25">
      <c r="A18" s="4">
        <v>16</v>
      </c>
      <c r="B18" s="4" t="s">
        <v>43</v>
      </c>
      <c r="C18" s="4" t="s">
        <v>23</v>
      </c>
      <c r="D18" s="4"/>
      <c r="E18" s="4">
        <v>-110</v>
      </c>
      <c r="F18" s="4" t="s">
        <v>36</v>
      </c>
      <c r="G18" s="4"/>
      <c r="H18" s="4">
        <v>16</v>
      </c>
      <c r="I18" s="4" t="s">
        <v>32</v>
      </c>
      <c r="J18" s="4">
        <v>1</v>
      </c>
      <c r="K18" s="4"/>
      <c r="L18" s="4">
        <v>630</v>
      </c>
      <c r="M18" s="4" t="s">
        <v>69</v>
      </c>
      <c r="N18" s="4"/>
      <c r="O18" s="4">
        <f t="shared" si="0"/>
        <v>520</v>
      </c>
      <c r="P18" s="4">
        <f t="shared" si="1"/>
        <v>11</v>
      </c>
      <c r="Q18" s="4">
        <f t="shared" si="2"/>
        <v>11</v>
      </c>
      <c r="R18" s="4" t="str">
        <f t="shared" si="3"/>
        <v/>
      </c>
    </row>
    <row r="19" spans="1:22" x14ac:dyDescent="0.25">
      <c r="A19" s="4">
        <v>17</v>
      </c>
      <c r="B19" s="4" t="s">
        <v>42</v>
      </c>
      <c r="C19" s="4" t="s">
        <v>23</v>
      </c>
      <c r="D19" s="4"/>
      <c r="E19" s="4">
        <v>110</v>
      </c>
      <c r="F19" s="4" t="s">
        <v>17</v>
      </c>
      <c r="G19" s="4"/>
      <c r="H19" s="4">
        <v>17</v>
      </c>
      <c r="I19" s="4" t="s">
        <v>21</v>
      </c>
      <c r="J19" s="4" t="s">
        <v>23</v>
      </c>
      <c r="K19" s="4"/>
      <c r="L19" s="4">
        <v>-140</v>
      </c>
      <c r="M19" s="4" t="s">
        <v>63</v>
      </c>
      <c r="N19" s="4"/>
      <c r="O19" s="4">
        <f t="shared" si="0"/>
        <v>-30</v>
      </c>
      <c r="P19" s="4">
        <f t="shared" si="1"/>
        <v>-1</v>
      </c>
      <c r="Q19" s="4" t="str">
        <f t="shared" si="2"/>
        <v/>
      </c>
      <c r="R19" s="4">
        <f t="shared" si="3"/>
        <v>1</v>
      </c>
    </row>
    <row r="20" spans="1:22" x14ac:dyDescent="0.25">
      <c r="A20" s="4">
        <v>18</v>
      </c>
      <c r="B20" s="4" t="s">
        <v>32</v>
      </c>
      <c r="C20" s="4">
        <v>2</v>
      </c>
      <c r="D20" s="4"/>
      <c r="E20" s="4">
        <v>-460</v>
      </c>
      <c r="F20" s="4" t="s">
        <v>36</v>
      </c>
      <c r="G20" s="4"/>
      <c r="H20" s="4">
        <v>18</v>
      </c>
      <c r="I20" s="4" t="s">
        <v>88</v>
      </c>
      <c r="J20" s="4" t="s">
        <v>23</v>
      </c>
      <c r="K20" s="4"/>
      <c r="L20" s="4">
        <v>920</v>
      </c>
      <c r="M20" s="4" t="s">
        <v>38</v>
      </c>
      <c r="N20" s="4"/>
      <c r="O20" s="4">
        <f t="shared" si="0"/>
        <v>460</v>
      </c>
      <c r="P20" s="4">
        <f t="shared" si="1"/>
        <v>10</v>
      </c>
      <c r="Q20" s="4">
        <f t="shared" si="2"/>
        <v>10</v>
      </c>
      <c r="R20" s="4" t="str">
        <f t="shared" si="3"/>
        <v/>
      </c>
    </row>
    <row r="21" spans="1:22" x14ac:dyDescent="0.25">
      <c r="A21" s="4">
        <v>19</v>
      </c>
      <c r="B21" s="4" t="s">
        <v>30</v>
      </c>
      <c r="C21" s="4" t="s">
        <v>23</v>
      </c>
      <c r="D21" s="4"/>
      <c r="E21" s="4">
        <v>-620</v>
      </c>
      <c r="F21" s="4" t="s">
        <v>36</v>
      </c>
      <c r="G21" s="4"/>
      <c r="H21" s="4">
        <v>19</v>
      </c>
      <c r="I21" s="4" t="s">
        <v>30</v>
      </c>
      <c r="J21" s="4">
        <v>1</v>
      </c>
      <c r="K21" s="4"/>
      <c r="L21" s="4">
        <v>650</v>
      </c>
      <c r="M21" s="4" t="s">
        <v>17</v>
      </c>
      <c r="N21" s="4"/>
      <c r="O21" s="4">
        <f t="shared" si="0"/>
        <v>30</v>
      </c>
      <c r="P21" s="4">
        <f t="shared" si="1"/>
        <v>1</v>
      </c>
      <c r="Q21" s="4">
        <f t="shared" si="2"/>
        <v>1</v>
      </c>
      <c r="R21" s="4" t="str">
        <f t="shared" si="3"/>
        <v/>
      </c>
    </row>
    <row r="22" spans="1:22" x14ac:dyDescent="0.25">
      <c r="A22" s="4">
        <v>20</v>
      </c>
      <c r="B22" s="4" t="s">
        <v>32</v>
      </c>
      <c r="C22" s="4">
        <v>1</v>
      </c>
      <c r="D22" s="4"/>
      <c r="E22" s="4">
        <v>-630</v>
      </c>
      <c r="F22" s="4" t="s">
        <v>16</v>
      </c>
      <c r="G22" s="4"/>
      <c r="H22" s="4">
        <v>20</v>
      </c>
      <c r="I22" s="4" t="s">
        <v>32</v>
      </c>
      <c r="J22" s="4" t="s">
        <v>23</v>
      </c>
      <c r="K22" s="4"/>
      <c r="L22" s="4">
        <v>600</v>
      </c>
      <c r="M22" s="4" t="s">
        <v>36</v>
      </c>
      <c r="N22" s="4"/>
      <c r="O22" s="4">
        <f t="shared" si="0"/>
        <v>-30</v>
      </c>
      <c r="P22" s="4">
        <f t="shared" si="1"/>
        <v>-1</v>
      </c>
      <c r="Q22" s="4" t="str">
        <f t="shared" si="2"/>
        <v/>
      </c>
      <c r="R22" s="4">
        <f t="shared" si="3"/>
        <v>1</v>
      </c>
      <c r="U22" s="16" t="s">
        <v>19</v>
      </c>
      <c r="V22" s="16"/>
    </row>
    <row r="23" spans="1:22" x14ac:dyDescent="0.25">
      <c r="A23" s="4">
        <v>21</v>
      </c>
      <c r="B23" s="4" t="s">
        <v>32</v>
      </c>
      <c r="C23" s="4">
        <v>1</v>
      </c>
      <c r="D23" s="4"/>
      <c r="E23" s="4">
        <v>-430</v>
      </c>
      <c r="F23" s="4" t="s">
        <v>36</v>
      </c>
      <c r="G23" s="4"/>
      <c r="H23" s="4">
        <v>21</v>
      </c>
      <c r="I23" s="4" t="s">
        <v>32</v>
      </c>
      <c r="J23" s="4">
        <v>1</v>
      </c>
      <c r="K23" s="4"/>
      <c r="L23" s="4">
        <v>430</v>
      </c>
      <c r="M23" s="4" t="s">
        <v>36</v>
      </c>
      <c r="N23" s="4"/>
      <c r="O23" s="4">
        <f t="shared" si="0"/>
        <v>0</v>
      </c>
      <c r="P23" s="4">
        <f t="shared" si="1"/>
        <v>0</v>
      </c>
      <c r="Q23" s="4" t="str">
        <f t="shared" si="2"/>
        <v/>
      </c>
      <c r="R23" s="4" t="str">
        <f t="shared" si="3"/>
        <v/>
      </c>
      <c r="U23" s="17" t="s">
        <v>52</v>
      </c>
      <c r="V23" s="17" t="s">
        <v>53</v>
      </c>
    </row>
    <row r="24" spans="1:22" x14ac:dyDescent="0.25">
      <c r="A24" s="4">
        <v>22</v>
      </c>
      <c r="B24" s="4" t="s">
        <v>89</v>
      </c>
      <c r="C24" s="4">
        <v>-1</v>
      </c>
      <c r="D24" s="4"/>
      <c r="E24" s="4">
        <v>200</v>
      </c>
      <c r="F24" s="4" t="s">
        <v>49</v>
      </c>
      <c r="G24" s="4"/>
      <c r="H24" s="4">
        <v>22</v>
      </c>
      <c r="I24" s="4" t="s">
        <v>85</v>
      </c>
      <c r="J24" s="4">
        <v>-1</v>
      </c>
      <c r="K24" s="4"/>
      <c r="L24" s="4">
        <v>100</v>
      </c>
      <c r="M24" s="4" t="s">
        <v>49</v>
      </c>
      <c r="N24" s="4"/>
      <c r="O24" s="4">
        <f t="shared" si="0"/>
        <v>300</v>
      </c>
      <c r="P24" s="4">
        <f t="shared" si="1"/>
        <v>7</v>
      </c>
      <c r="Q24" s="4">
        <f t="shared" si="2"/>
        <v>7</v>
      </c>
      <c r="R24" s="4" t="str">
        <f t="shared" si="3"/>
        <v/>
      </c>
      <c r="T24" s="18" t="s">
        <v>56</v>
      </c>
      <c r="U24" s="18">
        <f>SUM(Q3:Q14)</f>
        <v>24</v>
      </c>
      <c r="V24" s="18">
        <f>SUM(R3:R14)</f>
        <v>22</v>
      </c>
    </row>
    <row r="25" spans="1:22" x14ac:dyDescent="0.25">
      <c r="A25" s="4">
        <v>23</v>
      </c>
      <c r="B25" s="4" t="s">
        <v>30</v>
      </c>
      <c r="C25" s="4" t="s">
        <v>23</v>
      </c>
      <c r="D25" s="4"/>
      <c r="E25" s="4">
        <v>620</v>
      </c>
      <c r="F25" s="4" t="s">
        <v>36</v>
      </c>
      <c r="G25" s="4"/>
      <c r="H25" s="4">
        <v>23</v>
      </c>
      <c r="I25" s="4" t="s">
        <v>30</v>
      </c>
      <c r="J25" s="4" t="s">
        <v>23</v>
      </c>
      <c r="K25" s="4"/>
      <c r="L25" s="4">
        <v>-620</v>
      </c>
      <c r="M25" s="4" t="s">
        <v>36</v>
      </c>
      <c r="N25" s="4"/>
      <c r="O25" s="4">
        <f t="shared" si="0"/>
        <v>0</v>
      </c>
      <c r="P25" s="4">
        <f t="shared" si="1"/>
        <v>0</v>
      </c>
      <c r="Q25" s="4" t="str">
        <f t="shared" si="2"/>
        <v/>
      </c>
      <c r="R25" s="4" t="str">
        <f t="shared" si="3"/>
        <v/>
      </c>
      <c r="T25" s="19" t="s">
        <v>57</v>
      </c>
      <c r="U25" s="19">
        <f>SUM(Q15:Q26)</f>
        <v>30</v>
      </c>
      <c r="V25" s="19">
        <f>SUM(R15:R26)</f>
        <v>10</v>
      </c>
    </row>
    <row r="26" spans="1:22" x14ac:dyDescent="0.25">
      <c r="A26" s="4">
        <v>24</v>
      </c>
      <c r="B26" s="4" t="s">
        <v>32</v>
      </c>
      <c r="C26" s="4">
        <v>1</v>
      </c>
      <c r="D26" s="4"/>
      <c r="E26" s="4">
        <v>430</v>
      </c>
      <c r="F26" s="4" t="s">
        <v>17</v>
      </c>
      <c r="G26" s="4"/>
      <c r="H26" s="4">
        <v>24</v>
      </c>
      <c r="I26" s="4" t="s">
        <v>32</v>
      </c>
      <c r="J26" s="4" t="s">
        <v>23</v>
      </c>
      <c r="K26" s="4"/>
      <c r="L26" s="4">
        <v>-400</v>
      </c>
      <c r="M26" s="4" t="s">
        <v>36</v>
      </c>
      <c r="N26" s="4"/>
      <c r="O26" s="4">
        <f t="shared" si="0"/>
        <v>30</v>
      </c>
      <c r="P26" s="4">
        <f t="shared" si="1"/>
        <v>1</v>
      </c>
      <c r="Q26" s="4">
        <f t="shared" si="2"/>
        <v>1</v>
      </c>
      <c r="R26" s="4" t="str">
        <f t="shared" si="3"/>
        <v/>
      </c>
      <c r="T26" s="20" t="s">
        <v>58</v>
      </c>
      <c r="U26" s="20">
        <f>SUM(U24:U25)</f>
        <v>54</v>
      </c>
      <c r="V26" s="20">
        <f>SUM(V24:V25)</f>
        <v>32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72888-6455-4189-98D6-39A2D64BD824}">
  <dimension ref="A1:W26"/>
  <sheetViews>
    <sheetView workbookViewId="0"/>
  </sheetViews>
  <sheetFormatPr defaultRowHeight="15" x14ac:dyDescent="0.25"/>
  <cols>
    <col min="20" max="20" width="13.140625" customWidth="1"/>
  </cols>
  <sheetData>
    <row r="1" spans="1:23" x14ac:dyDescent="0.25">
      <c r="B1" s="1" t="s">
        <v>0</v>
      </c>
      <c r="C1" s="2"/>
      <c r="D1" s="1" t="s">
        <v>1</v>
      </c>
      <c r="E1" s="2" t="s">
        <v>90</v>
      </c>
      <c r="K1" s="1" t="s">
        <v>3</v>
      </c>
      <c r="L1" s="2" t="s">
        <v>91</v>
      </c>
    </row>
    <row r="2" spans="1:23" x14ac:dyDescent="0.2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/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/>
      <c r="O2" s="3" t="s">
        <v>11</v>
      </c>
      <c r="P2" s="3" t="s">
        <v>12</v>
      </c>
      <c r="Q2" s="3" t="s">
        <v>13</v>
      </c>
      <c r="R2" s="3" t="s">
        <v>14</v>
      </c>
    </row>
    <row r="3" spans="1:23" x14ac:dyDescent="0.25">
      <c r="A3" s="4">
        <v>1</v>
      </c>
      <c r="B3" s="4" t="s">
        <v>85</v>
      </c>
      <c r="C3" s="4">
        <v>-2</v>
      </c>
      <c r="D3" s="4"/>
      <c r="E3" s="4">
        <v>-300</v>
      </c>
      <c r="F3" s="4" t="s">
        <v>62</v>
      </c>
      <c r="G3" s="4"/>
      <c r="H3" s="4">
        <v>1</v>
      </c>
      <c r="I3" s="4" t="s">
        <v>15</v>
      </c>
      <c r="J3" s="4">
        <v>-1</v>
      </c>
      <c r="K3" s="4"/>
      <c r="L3" s="4">
        <v>-50</v>
      </c>
      <c r="M3" s="4" t="s">
        <v>16</v>
      </c>
      <c r="N3" s="4"/>
      <c r="O3" s="4">
        <f t="shared" ref="O3:O26" si="0">E3 + L3</f>
        <v>-350</v>
      </c>
      <c r="P3" s="4">
        <f t="shared" ref="P3:P26" si="1">VLOOKUP(O3,Impschaal,2)</f>
        <v>-8</v>
      </c>
      <c r="Q3" s="4" t="str">
        <f t="shared" ref="Q3:Q26" si="2">IF(O3&gt;0,P3,"")</f>
        <v/>
      </c>
      <c r="R3" s="4">
        <f t="shared" ref="R3:R26" si="3">IF(O3&lt;0,-1*P3,"")</f>
        <v>8</v>
      </c>
      <c r="S3" s="5"/>
      <c r="T3" s="6" t="s">
        <v>18</v>
      </c>
      <c r="U3" s="6" t="s">
        <v>19</v>
      </c>
      <c r="V3" s="6"/>
      <c r="W3" s="7" t="s">
        <v>20</v>
      </c>
    </row>
    <row r="4" spans="1:23" x14ac:dyDescent="0.25">
      <c r="A4" s="4">
        <v>2</v>
      </c>
      <c r="B4" s="4" t="s">
        <v>15</v>
      </c>
      <c r="C4" s="4" t="s">
        <v>23</v>
      </c>
      <c r="D4" s="4"/>
      <c r="E4" s="4">
        <v>-620</v>
      </c>
      <c r="F4" s="4" t="s">
        <v>24</v>
      </c>
      <c r="G4" s="4"/>
      <c r="H4" s="4">
        <v>2</v>
      </c>
      <c r="I4" s="4" t="s">
        <v>32</v>
      </c>
      <c r="J4" s="4">
        <v>1</v>
      </c>
      <c r="K4" s="4"/>
      <c r="L4" s="4">
        <v>630</v>
      </c>
      <c r="M4" s="4" t="s">
        <v>41</v>
      </c>
      <c r="N4" s="4"/>
      <c r="O4" s="4">
        <f t="shared" si="0"/>
        <v>10</v>
      </c>
      <c r="P4" s="4">
        <f t="shared" si="1"/>
        <v>0</v>
      </c>
      <c r="Q4" s="4">
        <f t="shared" si="2"/>
        <v>0</v>
      </c>
      <c r="R4" s="4" t="str">
        <f t="shared" si="3"/>
        <v/>
      </c>
      <c r="S4" s="8"/>
      <c r="W4" s="9"/>
    </row>
    <row r="5" spans="1:23" x14ac:dyDescent="0.25">
      <c r="A5" s="4">
        <v>3</v>
      </c>
      <c r="B5" s="4" t="s">
        <v>15</v>
      </c>
      <c r="C5" s="4">
        <v>-3</v>
      </c>
      <c r="D5" s="4"/>
      <c r="E5" s="4">
        <v>150</v>
      </c>
      <c r="F5" s="4" t="s">
        <v>48</v>
      </c>
      <c r="G5" s="4"/>
      <c r="H5" s="4">
        <v>3</v>
      </c>
      <c r="I5" s="4" t="s">
        <v>44</v>
      </c>
      <c r="J5" s="4">
        <v>-2</v>
      </c>
      <c r="K5" s="4"/>
      <c r="L5" s="4">
        <v>200</v>
      </c>
      <c r="M5" s="4" t="s">
        <v>61</v>
      </c>
      <c r="N5" s="4"/>
      <c r="O5" s="4">
        <f t="shared" si="0"/>
        <v>350</v>
      </c>
      <c r="P5" s="4">
        <f t="shared" si="1"/>
        <v>8</v>
      </c>
      <c r="Q5" s="4">
        <f t="shared" si="2"/>
        <v>8</v>
      </c>
      <c r="R5" s="4" t="str">
        <f t="shared" si="3"/>
        <v/>
      </c>
      <c r="S5" s="10" t="s">
        <v>28</v>
      </c>
      <c r="T5" s="11" t="s">
        <v>87</v>
      </c>
      <c r="U5" s="11">
        <f>SUM(Q3:Q26)</f>
        <v>32</v>
      </c>
      <c r="V5" s="11">
        <f>U5 - U6</f>
        <v>-22</v>
      </c>
      <c r="W5" s="12">
        <f>IF(V5&gt;0,VLOOKUP(V5,VPSchaal,10),20-VLOOKUP(V6,VPSchaal,10))</f>
        <v>5.4</v>
      </c>
    </row>
    <row r="6" spans="1:23" x14ac:dyDescent="0.25">
      <c r="A6" s="4">
        <v>4</v>
      </c>
      <c r="B6" s="4" t="s">
        <v>32</v>
      </c>
      <c r="C6" s="4">
        <v>2</v>
      </c>
      <c r="D6" s="4"/>
      <c r="E6" s="4">
        <v>-660</v>
      </c>
      <c r="F6" s="4" t="s">
        <v>33</v>
      </c>
      <c r="G6" s="4"/>
      <c r="H6" s="4">
        <v>4</v>
      </c>
      <c r="I6" s="4" t="s">
        <v>30</v>
      </c>
      <c r="J6" s="4">
        <v>-1</v>
      </c>
      <c r="K6" s="4"/>
      <c r="L6" s="4">
        <v>-100</v>
      </c>
      <c r="M6" s="4" t="s">
        <v>33</v>
      </c>
      <c r="N6" s="4"/>
      <c r="O6" s="4">
        <f t="shared" si="0"/>
        <v>-760</v>
      </c>
      <c r="P6" s="4">
        <f t="shared" si="1"/>
        <v>-13</v>
      </c>
      <c r="Q6" s="4" t="str">
        <f t="shared" si="2"/>
        <v/>
      </c>
      <c r="R6" s="4">
        <f t="shared" si="3"/>
        <v>13</v>
      </c>
      <c r="S6" s="13" t="s">
        <v>34</v>
      </c>
      <c r="T6" s="14" t="s">
        <v>86</v>
      </c>
      <c r="U6" s="14">
        <f>SUM(R3:R26)</f>
        <v>54</v>
      </c>
      <c r="V6" s="14">
        <f>U6 - U5</f>
        <v>22</v>
      </c>
      <c r="W6" s="15">
        <f>IF(V6&gt;0,VLOOKUP(V6,VPSchaal,10),20-VLOOKUP(V5,VPSchaal,10))</f>
        <v>14.6</v>
      </c>
    </row>
    <row r="7" spans="1:23" x14ac:dyDescent="0.25">
      <c r="A7" s="4">
        <v>5</v>
      </c>
      <c r="B7" s="4" t="s">
        <v>15</v>
      </c>
      <c r="C7" s="4" t="s">
        <v>23</v>
      </c>
      <c r="D7" s="4"/>
      <c r="E7" s="4">
        <v>-620</v>
      </c>
      <c r="F7" s="4" t="s">
        <v>36</v>
      </c>
      <c r="G7" s="4"/>
      <c r="H7" s="4">
        <v>5</v>
      </c>
      <c r="I7" s="4" t="s">
        <v>32</v>
      </c>
      <c r="J7" s="4">
        <v>2</v>
      </c>
      <c r="K7" s="4"/>
      <c r="L7" s="4">
        <v>660</v>
      </c>
      <c r="M7" s="4" t="s">
        <v>17</v>
      </c>
      <c r="N7" s="4"/>
      <c r="O7" s="4">
        <f t="shared" si="0"/>
        <v>40</v>
      </c>
      <c r="P7" s="4">
        <f t="shared" si="1"/>
        <v>1</v>
      </c>
      <c r="Q7" s="4">
        <f t="shared" si="2"/>
        <v>1</v>
      </c>
      <c r="R7" s="4" t="str">
        <f t="shared" si="3"/>
        <v/>
      </c>
    </row>
    <row r="8" spans="1:23" x14ac:dyDescent="0.25">
      <c r="A8" s="4">
        <v>6</v>
      </c>
      <c r="B8" s="4" t="s">
        <v>32</v>
      </c>
      <c r="C8" s="4">
        <v>1</v>
      </c>
      <c r="D8" s="4"/>
      <c r="E8" s="4">
        <v>-430</v>
      </c>
      <c r="F8" s="4" t="s">
        <v>63</v>
      </c>
      <c r="G8" s="4"/>
      <c r="H8" s="4">
        <v>6</v>
      </c>
      <c r="I8" s="4" t="s">
        <v>32</v>
      </c>
      <c r="J8" s="4" t="s">
        <v>23</v>
      </c>
      <c r="K8" s="4"/>
      <c r="L8" s="4">
        <v>400</v>
      </c>
      <c r="M8" s="4" t="s">
        <v>17</v>
      </c>
      <c r="N8" s="4"/>
      <c r="O8" s="4">
        <f t="shared" si="0"/>
        <v>-30</v>
      </c>
      <c r="P8" s="4">
        <f t="shared" si="1"/>
        <v>-1</v>
      </c>
      <c r="Q8" s="4" t="str">
        <f t="shared" si="2"/>
        <v/>
      </c>
      <c r="R8" s="4">
        <f t="shared" si="3"/>
        <v>1</v>
      </c>
    </row>
    <row r="9" spans="1:23" x14ac:dyDescent="0.25">
      <c r="A9" s="4">
        <v>7</v>
      </c>
      <c r="B9" s="4" t="s">
        <v>21</v>
      </c>
      <c r="C9" s="4">
        <v>-2</v>
      </c>
      <c r="D9" s="4"/>
      <c r="E9" s="4">
        <v>200</v>
      </c>
      <c r="F9" s="4" t="s">
        <v>48</v>
      </c>
      <c r="G9" s="4"/>
      <c r="H9" s="4">
        <v>7</v>
      </c>
      <c r="I9" s="4" t="s">
        <v>21</v>
      </c>
      <c r="J9" s="4">
        <v>-2</v>
      </c>
      <c r="K9" s="4"/>
      <c r="L9" s="4">
        <v>-200</v>
      </c>
      <c r="M9" s="4" t="s">
        <v>55</v>
      </c>
      <c r="N9" s="4"/>
      <c r="O9" s="4">
        <f t="shared" si="0"/>
        <v>0</v>
      </c>
      <c r="P9" s="4">
        <f t="shared" si="1"/>
        <v>0</v>
      </c>
      <c r="Q9" s="4" t="str">
        <f t="shared" si="2"/>
        <v/>
      </c>
      <c r="R9" s="4" t="str">
        <f t="shared" si="3"/>
        <v/>
      </c>
    </row>
    <row r="10" spans="1:23" x14ac:dyDescent="0.25">
      <c r="A10" s="4">
        <v>8</v>
      </c>
      <c r="B10" s="4" t="s">
        <v>15</v>
      </c>
      <c r="C10" s="4">
        <v>1</v>
      </c>
      <c r="D10" s="4"/>
      <c r="E10" s="4">
        <v>-450</v>
      </c>
      <c r="F10" s="4" t="s">
        <v>36</v>
      </c>
      <c r="G10" s="4"/>
      <c r="H10" s="4">
        <v>8</v>
      </c>
      <c r="I10" s="4" t="s">
        <v>15</v>
      </c>
      <c r="J10" s="4">
        <v>1</v>
      </c>
      <c r="K10" s="4"/>
      <c r="L10" s="4">
        <v>450</v>
      </c>
      <c r="M10" s="4" t="s">
        <v>36</v>
      </c>
      <c r="N10" s="4"/>
      <c r="O10" s="4">
        <f t="shared" si="0"/>
        <v>0</v>
      </c>
      <c r="P10" s="4">
        <f t="shared" si="1"/>
        <v>0</v>
      </c>
      <c r="Q10" s="4" t="str">
        <f t="shared" si="2"/>
        <v/>
      </c>
      <c r="R10" s="4" t="str">
        <f t="shared" si="3"/>
        <v/>
      </c>
    </row>
    <row r="11" spans="1:23" x14ac:dyDescent="0.25">
      <c r="A11" s="4">
        <v>9</v>
      </c>
      <c r="B11" s="4" t="s">
        <v>21</v>
      </c>
      <c r="C11" s="4">
        <v>-1</v>
      </c>
      <c r="D11" s="4"/>
      <c r="E11" s="4">
        <v>50</v>
      </c>
      <c r="F11" s="4" t="s">
        <v>16</v>
      </c>
      <c r="G11" s="4"/>
      <c r="H11" s="4">
        <v>9</v>
      </c>
      <c r="I11" s="4" t="s">
        <v>37</v>
      </c>
      <c r="J11" s="4" t="s">
        <v>23</v>
      </c>
      <c r="K11" s="4"/>
      <c r="L11" s="4">
        <v>470</v>
      </c>
      <c r="M11" s="4" t="s">
        <v>69</v>
      </c>
      <c r="N11" s="4"/>
      <c r="O11" s="4">
        <f t="shared" si="0"/>
        <v>520</v>
      </c>
      <c r="P11" s="4">
        <f t="shared" si="1"/>
        <v>11</v>
      </c>
      <c r="Q11" s="4">
        <f t="shared" si="2"/>
        <v>11</v>
      </c>
      <c r="R11" s="4" t="str">
        <f t="shared" si="3"/>
        <v/>
      </c>
    </row>
    <row r="12" spans="1:23" x14ac:dyDescent="0.25">
      <c r="A12" s="4">
        <v>10</v>
      </c>
      <c r="B12" s="4" t="s">
        <v>30</v>
      </c>
      <c r="C12" s="4">
        <v>-2</v>
      </c>
      <c r="D12" s="4"/>
      <c r="E12" s="4">
        <v>-200</v>
      </c>
      <c r="F12" s="4" t="s">
        <v>63</v>
      </c>
      <c r="G12" s="4"/>
      <c r="H12" s="4">
        <v>10</v>
      </c>
      <c r="I12" s="4" t="s">
        <v>30</v>
      </c>
      <c r="J12" s="4">
        <v>-2</v>
      </c>
      <c r="K12" s="4"/>
      <c r="L12" s="4">
        <v>200</v>
      </c>
      <c r="M12" s="4" t="s">
        <v>51</v>
      </c>
      <c r="N12" s="4"/>
      <c r="O12" s="4">
        <f t="shared" si="0"/>
        <v>0</v>
      </c>
      <c r="P12" s="4">
        <f t="shared" si="1"/>
        <v>0</v>
      </c>
      <c r="Q12" s="4" t="str">
        <f t="shared" si="2"/>
        <v/>
      </c>
      <c r="R12" s="4" t="str">
        <f t="shared" si="3"/>
        <v/>
      </c>
    </row>
    <row r="13" spans="1:23" x14ac:dyDescent="0.25">
      <c r="A13" s="4">
        <v>11</v>
      </c>
      <c r="B13" s="4" t="s">
        <v>71</v>
      </c>
      <c r="C13" s="4">
        <v>-4</v>
      </c>
      <c r="D13" s="4"/>
      <c r="E13" s="4">
        <v>200</v>
      </c>
      <c r="F13" s="4" t="s">
        <v>48</v>
      </c>
      <c r="G13" s="4"/>
      <c r="H13" s="4">
        <v>11</v>
      </c>
      <c r="I13" s="4" t="s">
        <v>32</v>
      </c>
      <c r="J13" s="4">
        <v>-3</v>
      </c>
      <c r="K13" s="4"/>
      <c r="L13" s="4">
        <v>-150</v>
      </c>
      <c r="M13" s="4" t="s">
        <v>63</v>
      </c>
      <c r="N13" s="4"/>
      <c r="O13" s="4">
        <f t="shared" si="0"/>
        <v>50</v>
      </c>
      <c r="P13" s="4">
        <f t="shared" si="1"/>
        <v>2</v>
      </c>
      <c r="Q13" s="4">
        <f t="shared" si="2"/>
        <v>2</v>
      </c>
      <c r="R13" s="4" t="str">
        <f t="shared" si="3"/>
        <v/>
      </c>
    </row>
    <row r="14" spans="1:23" x14ac:dyDescent="0.25">
      <c r="A14" s="4">
        <v>12</v>
      </c>
      <c r="B14" s="4" t="s">
        <v>40</v>
      </c>
      <c r="C14" s="4">
        <v>1</v>
      </c>
      <c r="D14" s="4"/>
      <c r="E14" s="4">
        <v>-170</v>
      </c>
      <c r="F14" s="4" t="s">
        <v>47</v>
      </c>
      <c r="G14" s="4"/>
      <c r="H14" s="4">
        <v>12</v>
      </c>
      <c r="I14" s="4" t="s">
        <v>21</v>
      </c>
      <c r="J14" s="4">
        <v>-2</v>
      </c>
      <c r="K14" s="4"/>
      <c r="L14" s="4">
        <v>100</v>
      </c>
      <c r="M14" s="4" t="s">
        <v>51</v>
      </c>
      <c r="N14" s="4"/>
      <c r="O14" s="4">
        <f t="shared" si="0"/>
        <v>-70</v>
      </c>
      <c r="P14" s="4">
        <f t="shared" si="1"/>
        <v>-2</v>
      </c>
      <c r="Q14" s="4" t="str">
        <f t="shared" si="2"/>
        <v/>
      </c>
      <c r="R14" s="4">
        <f t="shared" si="3"/>
        <v>2</v>
      </c>
    </row>
    <row r="15" spans="1:23" x14ac:dyDescent="0.25">
      <c r="A15" s="4">
        <v>13</v>
      </c>
      <c r="B15" s="4" t="s">
        <v>32</v>
      </c>
      <c r="C15" s="4" t="s">
        <v>23</v>
      </c>
      <c r="D15" s="4"/>
      <c r="E15" s="4">
        <v>-600</v>
      </c>
      <c r="F15" s="4" t="s">
        <v>36</v>
      </c>
      <c r="G15" s="4"/>
      <c r="H15" s="4">
        <v>13</v>
      </c>
      <c r="I15" s="4" t="s">
        <v>15</v>
      </c>
      <c r="J15" s="4">
        <v>1</v>
      </c>
      <c r="K15" s="4"/>
      <c r="L15" s="4">
        <v>650</v>
      </c>
      <c r="M15" s="4" t="s">
        <v>17</v>
      </c>
      <c r="N15" s="4"/>
      <c r="O15" s="4">
        <f t="shared" si="0"/>
        <v>50</v>
      </c>
      <c r="P15" s="4">
        <f t="shared" si="1"/>
        <v>2</v>
      </c>
      <c r="Q15" s="4">
        <f t="shared" si="2"/>
        <v>2</v>
      </c>
      <c r="R15" s="4" t="str">
        <f t="shared" si="3"/>
        <v/>
      </c>
    </row>
    <row r="16" spans="1:23" x14ac:dyDescent="0.25">
      <c r="A16" s="4">
        <v>14</v>
      </c>
      <c r="B16" s="4" t="s">
        <v>32</v>
      </c>
      <c r="C16" s="4">
        <v>1</v>
      </c>
      <c r="D16" s="4"/>
      <c r="E16" s="4">
        <v>430</v>
      </c>
      <c r="F16" s="4" t="s">
        <v>51</v>
      </c>
      <c r="G16" s="4"/>
      <c r="H16" s="4">
        <v>14</v>
      </c>
      <c r="I16" s="4" t="s">
        <v>40</v>
      </c>
      <c r="J16" s="4">
        <v>2</v>
      </c>
      <c r="K16" s="4"/>
      <c r="L16" s="4">
        <v>-200</v>
      </c>
      <c r="M16" s="4" t="s">
        <v>49</v>
      </c>
      <c r="N16" s="4"/>
      <c r="O16" s="4">
        <f t="shared" si="0"/>
        <v>230</v>
      </c>
      <c r="P16" s="4">
        <f t="shared" si="1"/>
        <v>6</v>
      </c>
      <c r="Q16" s="4">
        <f t="shared" si="2"/>
        <v>6</v>
      </c>
      <c r="R16" s="4" t="str">
        <f t="shared" si="3"/>
        <v/>
      </c>
    </row>
    <row r="17" spans="1:22" x14ac:dyDescent="0.25">
      <c r="A17" s="4">
        <v>15</v>
      </c>
      <c r="B17" s="4" t="s">
        <v>40</v>
      </c>
      <c r="C17" s="4">
        <v>1</v>
      </c>
      <c r="D17" s="4"/>
      <c r="E17" s="4">
        <v>-170</v>
      </c>
      <c r="F17" s="4" t="s">
        <v>17</v>
      </c>
      <c r="G17" s="4"/>
      <c r="H17" s="4">
        <v>15</v>
      </c>
      <c r="I17" s="4" t="s">
        <v>50</v>
      </c>
      <c r="J17" s="4">
        <v>2</v>
      </c>
      <c r="K17" s="4"/>
      <c r="L17" s="4">
        <v>170</v>
      </c>
      <c r="M17" s="4" t="s">
        <v>16</v>
      </c>
      <c r="N17" s="4"/>
      <c r="O17" s="4">
        <f t="shared" si="0"/>
        <v>0</v>
      </c>
      <c r="P17" s="4">
        <f t="shared" si="1"/>
        <v>0</v>
      </c>
      <c r="Q17" s="4" t="str">
        <f t="shared" si="2"/>
        <v/>
      </c>
      <c r="R17" s="4" t="str">
        <f t="shared" si="3"/>
        <v/>
      </c>
    </row>
    <row r="18" spans="1:22" x14ac:dyDescent="0.25">
      <c r="A18" s="4">
        <v>16</v>
      </c>
      <c r="B18" s="4" t="s">
        <v>32</v>
      </c>
      <c r="C18" s="4">
        <v>1</v>
      </c>
      <c r="D18" s="4"/>
      <c r="E18" s="4">
        <v>-630</v>
      </c>
      <c r="F18" s="4" t="s">
        <v>66</v>
      </c>
      <c r="G18" s="4"/>
      <c r="H18" s="4">
        <v>16</v>
      </c>
      <c r="I18" s="4" t="s">
        <v>43</v>
      </c>
      <c r="J18" s="4" t="s">
        <v>23</v>
      </c>
      <c r="K18" s="4"/>
      <c r="L18" s="4">
        <v>110</v>
      </c>
      <c r="M18" s="4" t="s">
        <v>36</v>
      </c>
      <c r="N18" s="4"/>
      <c r="O18" s="4">
        <f t="shared" si="0"/>
        <v>-520</v>
      </c>
      <c r="P18" s="4">
        <f t="shared" si="1"/>
        <v>-11</v>
      </c>
      <c r="Q18" s="4" t="str">
        <f t="shared" si="2"/>
        <v/>
      </c>
      <c r="R18" s="4">
        <f t="shared" si="3"/>
        <v>11</v>
      </c>
    </row>
    <row r="19" spans="1:22" x14ac:dyDescent="0.25">
      <c r="A19" s="4">
        <v>17</v>
      </c>
      <c r="B19" s="4" t="s">
        <v>21</v>
      </c>
      <c r="C19" s="4" t="s">
        <v>23</v>
      </c>
      <c r="D19" s="4"/>
      <c r="E19" s="4">
        <v>140</v>
      </c>
      <c r="F19" s="4" t="s">
        <v>51</v>
      </c>
      <c r="G19" s="4"/>
      <c r="H19" s="4">
        <v>17</v>
      </c>
      <c r="I19" s="4" t="s">
        <v>42</v>
      </c>
      <c r="J19" s="4" t="s">
        <v>23</v>
      </c>
      <c r="K19" s="4"/>
      <c r="L19" s="4">
        <v>-110</v>
      </c>
      <c r="M19" s="4" t="s">
        <v>16</v>
      </c>
      <c r="N19" s="4"/>
      <c r="O19" s="4">
        <f t="shared" si="0"/>
        <v>30</v>
      </c>
      <c r="P19" s="4">
        <f t="shared" si="1"/>
        <v>1</v>
      </c>
      <c r="Q19" s="4">
        <f t="shared" si="2"/>
        <v>1</v>
      </c>
      <c r="R19" s="4" t="str">
        <f t="shared" si="3"/>
        <v/>
      </c>
    </row>
    <row r="20" spans="1:22" x14ac:dyDescent="0.25">
      <c r="A20" s="4">
        <v>18</v>
      </c>
      <c r="B20" s="4" t="s">
        <v>88</v>
      </c>
      <c r="C20" s="4" t="s">
        <v>23</v>
      </c>
      <c r="D20" s="4"/>
      <c r="E20" s="4">
        <v>-920</v>
      </c>
      <c r="F20" s="4" t="s">
        <v>27</v>
      </c>
      <c r="G20" s="4"/>
      <c r="H20" s="4">
        <v>18</v>
      </c>
      <c r="I20" s="4" t="s">
        <v>32</v>
      </c>
      <c r="J20" s="4">
        <v>2</v>
      </c>
      <c r="K20" s="4"/>
      <c r="L20" s="4">
        <v>460</v>
      </c>
      <c r="M20" s="4" t="s">
        <v>36</v>
      </c>
      <c r="N20" s="4"/>
      <c r="O20" s="4">
        <f t="shared" si="0"/>
        <v>-460</v>
      </c>
      <c r="P20" s="4">
        <f t="shared" si="1"/>
        <v>-10</v>
      </c>
      <c r="Q20" s="4" t="str">
        <f t="shared" si="2"/>
        <v/>
      </c>
      <c r="R20" s="4">
        <f t="shared" si="3"/>
        <v>10</v>
      </c>
    </row>
    <row r="21" spans="1:22" x14ac:dyDescent="0.25">
      <c r="A21" s="4">
        <v>19</v>
      </c>
      <c r="B21" s="4" t="s">
        <v>30</v>
      </c>
      <c r="C21" s="4">
        <v>1</v>
      </c>
      <c r="D21" s="4"/>
      <c r="E21" s="4">
        <v>-650</v>
      </c>
      <c r="F21" s="4" t="s">
        <v>16</v>
      </c>
      <c r="G21" s="4"/>
      <c r="H21" s="4">
        <v>19</v>
      </c>
      <c r="I21" s="4" t="s">
        <v>30</v>
      </c>
      <c r="J21" s="4" t="s">
        <v>23</v>
      </c>
      <c r="K21" s="4"/>
      <c r="L21" s="4">
        <v>620</v>
      </c>
      <c r="M21" s="4" t="s">
        <v>36</v>
      </c>
      <c r="N21" s="4"/>
      <c r="O21" s="4">
        <f t="shared" si="0"/>
        <v>-30</v>
      </c>
      <c r="P21" s="4">
        <f t="shared" si="1"/>
        <v>-1</v>
      </c>
      <c r="Q21" s="4" t="str">
        <f t="shared" si="2"/>
        <v/>
      </c>
      <c r="R21" s="4">
        <f t="shared" si="3"/>
        <v>1</v>
      </c>
    </row>
    <row r="22" spans="1:22" x14ac:dyDescent="0.25">
      <c r="A22" s="4">
        <v>20</v>
      </c>
      <c r="B22" s="4" t="s">
        <v>32</v>
      </c>
      <c r="C22" s="4" t="s">
        <v>23</v>
      </c>
      <c r="D22" s="4"/>
      <c r="E22" s="4">
        <v>-600</v>
      </c>
      <c r="F22" s="4" t="s">
        <v>36</v>
      </c>
      <c r="G22" s="4"/>
      <c r="H22" s="4">
        <v>20</v>
      </c>
      <c r="I22" s="4" t="s">
        <v>32</v>
      </c>
      <c r="J22" s="4">
        <v>1</v>
      </c>
      <c r="K22" s="4"/>
      <c r="L22" s="4">
        <v>630</v>
      </c>
      <c r="M22" s="4" t="s">
        <v>17</v>
      </c>
      <c r="N22" s="4"/>
      <c r="O22" s="4">
        <f t="shared" si="0"/>
        <v>30</v>
      </c>
      <c r="P22" s="4">
        <f t="shared" si="1"/>
        <v>1</v>
      </c>
      <c r="Q22" s="4">
        <f t="shared" si="2"/>
        <v>1</v>
      </c>
      <c r="R22" s="4" t="str">
        <f t="shared" si="3"/>
        <v/>
      </c>
      <c r="U22" s="16" t="s">
        <v>19</v>
      </c>
      <c r="V22" s="16"/>
    </row>
    <row r="23" spans="1:22" x14ac:dyDescent="0.25">
      <c r="A23" s="4">
        <v>21</v>
      </c>
      <c r="B23" s="4" t="s">
        <v>32</v>
      </c>
      <c r="C23" s="4">
        <v>1</v>
      </c>
      <c r="D23" s="4"/>
      <c r="E23" s="4">
        <v>-430</v>
      </c>
      <c r="F23" s="4" t="s">
        <v>36</v>
      </c>
      <c r="G23" s="4"/>
      <c r="H23" s="4">
        <v>21</v>
      </c>
      <c r="I23" s="4" t="s">
        <v>32</v>
      </c>
      <c r="J23" s="4">
        <v>1</v>
      </c>
      <c r="K23" s="4"/>
      <c r="L23" s="4">
        <v>430</v>
      </c>
      <c r="M23" s="4" t="s">
        <v>36</v>
      </c>
      <c r="N23" s="4"/>
      <c r="O23" s="4">
        <f t="shared" si="0"/>
        <v>0</v>
      </c>
      <c r="P23" s="4">
        <f t="shared" si="1"/>
        <v>0</v>
      </c>
      <c r="Q23" s="4" t="str">
        <f t="shared" si="2"/>
        <v/>
      </c>
      <c r="R23" s="4" t="str">
        <f t="shared" si="3"/>
        <v/>
      </c>
      <c r="U23" s="17" t="s">
        <v>52</v>
      </c>
      <c r="V23" s="17" t="s">
        <v>53</v>
      </c>
    </row>
    <row r="24" spans="1:22" x14ac:dyDescent="0.25">
      <c r="A24" s="4">
        <v>22</v>
      </c>
      <c r="B24" s="4" t="s">
        <v>85</v>
      </c>
      <c r="C24" s="4">
        <v>-1</v>
      </c>
      <c r="D24" s="4"/>
      <c r="E24" s="4">
        <v>-100</v>
      </c>
      <c r="F24" s="4" t="s">
        <v>47</v>
      </c>
      <c r="G24" s="4"/>
      <c r="H24" s="4">
        <v>22</v>
      </c>
      <c r="I24" s="4" t="s">
        <v>89</v>
      </c>
      <c r="J24" s="4">
        <v>-1</v>
      </c>
      <c r="K24" s="4"/>
      <c r="L24" s="4">
        <v>-200</v>
      </c>
      <c r="M24" s="4" t="s">
        <v>47</v>
      </c>
      <c r="N24" s="4"/>
      <c r="O24" s="4">
        <f t="shared" si="0"/>
        <v>-300</v>
      </c>
      <c r="P24" s="4">
        <f t="shared" si="1"/>
        <v>-7</v>
      </c>
      <c r="Q24" s="4" t="str">
        <f t="shared" si="2"/>
        <v/>
      </c>
      <c r="R24" s="4">
        <f t="shared" si="3"/>
        <v>7</v>
      </c>
      <c r="T24" s="18" t="s">
        <v>56</v>
      </c>
      <c r="U24" s="18">
        <f>SUM(Q3:Q14)</f>
        <v>22</v>
      </c>
      <c r="V24" s="18">
        <f>SUM(R3:R14)</f>
        <v>24</v>
      </c>
    </row>
    <row r="25" spans="1:22" x14ac:dyDescent="0.25">
      <c r="A25" s="4">
        <v>23</v>
      </c>
      <c r="B25" s="4" t="s">
        <v>30</v>
      </c>
      <c r="C25" s="4" t="s">
        <v>23</v>
      </c>
      <c r="D25" s="4"/>
      <c r="E25" s="4">
        <v>620</v>
      </c>
      <c r="F25" s="4" t="s">
        <v>36</v>
      </c>
      <c r="G25" s="4"/>
      <c r="H25" s="4">
        <v>23</v>
      </c>
      <c r="I25" s="4" t="s">
        <v>30</v>
      </c>
      <c r="J25" s="4" t="s">
        <v>23</v>
      </c>
      <c r="K25" s="4"/>
      <c r="L25" s="4">
        <v>-620</v>
      </c>
      <c r="M25" s="4" t="s">
        <v>36</v>
      </c>
      <c r="N25" s="4"/>
      <c r="O25" s="4">
        <f t="shared" si="0"/>
        <v>0</v>
      </c>
      <c r="P25" s="4">
        <f t="shared" si="1"/>
        <v>0</v>
      </c>
      <c r="Q25" s="4" t="str">
        <f t="shared" si="2"/>
        <v/>
      </c>
      <c r="R25" s="4" t="str">
        <f t="shared" si="3"/>
        <v/>
      </c>
      <c r="T25" s="19" t="s">
        <v>57</v>
      </c>
      <c r="U25" s="19">
        <f>SUM(Q15:Q26)</f>
        <v>10</v>
      </c>
      <c r="V25" s="19">
        <f>SUM(R15:R26)</f>
        <v>30</v>
      </c>
    </row>
    <row r="26" spans="1:22" x14ac:dyDescent="0.25">
      <c r="A26" s="4">
        <v>24</v>
      </c>
      <c r="B26" s="4" t="s">
        <v>32</v>
      </c>
      <c r="C26" s="4" t="s">
        <v>23</v>
      </c>
      <c r="D26" s="4"/>
      <c r="E26" s="4">
        <v>400</v>
      </c>
      <c r="F26" s="4" t="s">
        <v>36</v>
      </c>
      <c r="G26" s="4"/>
      <c r="H26" s="4">
        <v>24</v>
      </c>
      <c r="I26" s="4" t="s">
        <v>32</v>
      </c>
      <c r="J26" s="4">
        <v>1</v>
      </c>
      <c r="K26" s="4"/>
      <c r="L26" s="4">
        <v>-430</v>
      </c>
      <c r="M26" s="4" t="s">
        <v>16</v>
      </c>
      <c r="N26" s="4"/>
      <c r="O26" s="4">
        <f t="shared" si="0"/>
        <v>-30</v>
      </c>
      <c r="P26" s="4">
        <f t="shared" si="1"/>
        <v>-1</v>
      </c>
      <c r="Q26" s="4" t="str">
        <f t="shared" si="2"/>
        <v/>
      </c>
      <c r="R26" s="4">
        <f t="shared" si="3"/>
        <v>1</v>
      </c>
      <c r="T26" s="20" t="s">
        <v>58</v>
      </c>
      <c r="U26" s="20">
        <f>SUM(U24:U25)</f>
        <v>32</v>
      </c>
      <c r="V26" s="20">
        <f>SUM(V24:V25)</f>
        <v>54</v>
      </c>
    </row>
  </sheetData>
  <mergeCells count="1">
    <mergeCell ref="U22:V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Wedstrijd_1_Teamnr_1</vt:lpstr>
      <vt:lpstr>Wedstrijd_1_Teamnr_2</vt:lpstr>
      <vt:lpstr>Wedstrijd_1_Teamnr_3</vt:lpstr>
      <vt:lpstr>Wedstrijd_1_Teamnr_4</vt:lpstr>
      <vt:lpstr>Wedstrijd_1_Teamnr_5</vt:lpstr>
      <vt:lpstr>Wedstrijd_1_Teamnr_6</vt:lpstr>
      <vt:lpstr>Wedstrijd_1_Teamnr_7</vt:lpstr>
      <vt:lpstr>Wedstrijd_1_Teamnr_8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</dc:creator>
  <cp:lastModifiedBy>Jacques Beljaars</cp:lastModifiedBy>
  <dcterms:created xsi:type="dcterms:W3CDTF">2015-06-05T18:19:34Z</dcterms:created>
  <dcterms:modified xsi:type="dcterms:W3CDTF">2021-01-20T21:46:31Z</dcterms:modified>
</cp:coreProperties>
</file>